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55" activeTab="14"/>
  </bookViews>
  <sheets>
    <sheet name="Лист1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2" sheetId="14" r:id="rId14"/>
    <sheet name="За год" sheetId="15" r:id="rId15"/>
  </sheets>
  <definedNames>
    <definedName name="_xlnm.Print_Area" localSheetId="14">'За год'!$A$2:$O$73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<sst xmlns="http://schemas.openxmlformats.org/spreadsheetml/2006/main" count="1989" uniqueCount="157">
  <si>
    <t>через регистратуру</t>
  </si>
  <si>
    <t>по телефону</t>
  </si>
  <si>
    <t>№ п/п</t>
  </si>
  <si>
    <t>Наименование учреждения здравоохранения</t>
  </si>
  <si>
    <t>всего</t>
  </si>
  <si>
    <t>%</t>
  </si>
  <si>
    <t>через   терминал</t>
  </si>
  <si>
    <t xml:space="preserve">через Интернет </t>
  </si>
  <si>
    <t>Итого</t>
  </si>
  <si>
    <t>ГБУЗ КО "Детская городская поликлиника №2"</t>
  </si>
  <si>
    <t>ГБУЗ КО "Детская городская поликлиника №4"</t>
  </si>
  <si>
    <t>г. Калининград, ул. Садовая, д.7/13</t>
  </si>
  <si>
    <t>ГБУЗ КО "Детская городская поликлиника №5"</t>
  </si>
  <si>
    <t>ГБУЗ КО "Детская городская поликлиника №6"</t>
  </si>
  <si>
    <t>г. Калининград, ул. Горького,  203 «а»</t>
  </si>
  <si>
    <t>г. Калининград, ул. Омская, д. 2-6 «А».</t>
  </si>
  <si>
    <t>ГБУЗ КО "Городская поликлиника №1"</t>
  </si>
  <si>
    <t>г. Калининград, ул. А. Невского, д.117-123</t>
  </si>
  <si>
    <t>ГБУЗ КО "Городская поликлиника №2"</t>
  </si>
  <si>
    <t>г. Калининград, ул. Университетская, д.1а,1-11</t>
  </si>
  <si>
    <t>г. Калининград, бульвар Франца Лефорта, 20</t>
  </si>
  <si>
    <t>ГБУЗ КО "Городская поликлиника №3"</t>
  </si>
  <si>
    <t>г. Калининград, Транспортный тупик 10</t>
  </si>
  <si>
    <t>г. Калининград, ул. Краснопрудная, д. 57-63</t>
  </si>
  <si>
    <t>г. Калининград, ул. Пролетарская, 114</t>
  </si>
  <si>
    <t>г. Калининград, ул. Пионерская, д. 1</t>
  </si>
  <si>
    <t>г. Калининград, ул. Ген. Буткова, д. 2</t>
  </si>
  <si>
    <t>г. Балтийск, ул. Чехова, 11</t>
  </si>
  <si>
    <t>г. Пионерский, ул. Шаманова, 6</t>
  </si>
  <si>
    <t>г. Светлогорск, ул. Зеленая, 13</t>
  </si>
  <si>
    <t>п. Янтарный, ул. Советская, 23</t>
  </si>
  <si>
    <t>г. Светлый, пер. Сосновый, 8</t>
  </si>
  <si>
    <t>г. Советск, Калининградское шоссе, 16</t>
  </si>
  <si>
    <t>г. Советск, ул. Ленина, 14</t>
  </si>
  <si>
    <t>г. Советск, ул. Гоголя, 12</t>
  </si>
  <si>
    <t>г. Советск, ул. Ломоносова, 2-а</t>
  </si>
  <si>
    <t>ул. Иркутско-Пинской дивизии, д. 24</t>
  </si>
  <si>
    <t>г. Мамоново, ул. Евсеева, 3</t>
  </si>
  <si>
    <t>г. Ладушкин,  ул. Школьная, 8</t>
  </si>
  <si>
    <t>г. Гвардейск, ул. Тельмана, 1</t>
  </si>
  <si>
    <t>п. Знаменск, ул. Черняховского, 11</t>
  </si>
  <si>
    <t>Гурьевск, ул. Ленина 11 «А»</t>
  </si>
  <si>
    <t>Гурьевск, Калининградское шоссе, 5</t>
  </si>
  <si>
    <t>г. Зеленоградск, ул. Лесопарковая, 1</t>
  </si>
  <si>
    <t>г. Зеленоградск, Курортный пр-т, 3</t>
  </si>
  <si>
    <t>г. Краснознаменск, ул. Калининградская, 3</t>
  </si>
  <si>
    <t>г. Нестеров, ул. Советская, 12</t>
  </si>
  <si>
    <t>г. Неман, ул. Красноармейская, 3</t>
  </si>
  <si>
    <t>г. Неман, ул. Победы, 12</t>
  </si>
  <si>
    <t>г. Озерск, ул. Пограничная, 26</t>
  </si>
  <si>
    <t>г. Полесск, ул. Советская, 14</t>
  </si>
  <si>
    <t>г. Правдинск, ул. Кутузова, 60</t>
  </si>
  <si>
    <t>п. Железнодорожный, ул. Коммунистическая, 62</t>
  </si>
  <si>
    <t>г. Славск, ул. Советская, 5</t>
  </si>
  <si>
    <t>п. Большаково, пер. Садовый, 8</t>
  </si>
  <si>
    <t>п. Ясное, ул. Центральная, д. 6</t>
  </si>
  <si>
    <t>г. Черняховск, ул. Советская, 14</t>
  </si>
  <si>
    <t>г. Черняховск, ул. Калининградская, 29-а</t>
  </si>
  <si>
    <t>ГБУЗ КО "Городская больница №1"</t>
  </si>
  <si>
    <t>ГБУЗ КО "Городская больница №2"</t>
  </si>
  <si>
    <t>г. Калининград, ул. Дзержинского, д. 147</t>
  </si>
  <si>
    <t>ГБУЗ КО "Городская больница №3"</t>
  </si>
  <si>
    <t>г. Калининград, ул. Генделя, 6</t>
  </si>
  <si>
    <t>г. Калининград, ул. Клиническая, 69</t>
  </si>
  <si>
    <t>г. Советск, ул. Серова, 2</t>
  </si>
  <si>
    <t>г. Калининград, ул. Барнаульская, 6</t>
  </si>
  <si>
    <t>г. Калининград,  ул. Наб.адм.Трибуца 55/65</t>
  </si>
  <si>
    <t>ГБУЗ "Городская стомат. поликлиника"</t>
  </si>
  <si>
    <t>ГБУЗ "Городская женская консультация"</t>
  </si>
  <si>
    <t>ГБУЗ "Городская дет.стомат. поликлиника"</t>
  </si>
  <si>
    <t>ГБУЗ КО "Балтийская ЦРБ"</t>
  </si>
  <si>
    <t>ГБУЗ КО "Пионерская ГБ"</t>
  </si>
  <si>
    <t>ГБУЗ КО "Светлогорская ЦРП"</t>
  </si>
  <si>
    <t>ГБУЗ КО "Светловская ЦГБ"</t>
  </si>
  <si>
    <t>ГБУЗ "Советская ЦГБ" (Детская поликлиника)</t>
  </si>
  <si>
    <t>ГБУЗ "Советская ЦГБ" (Женская консультация)</t>
  </si>
  <si>
    <t>ГБУЗ "Советская ЦГБ" (Поликлиника)</t>
  </si>
  <si>
    <t>ГБУЗ "Советская стомат. поликлиника"</t>
  </si>
  <si>
    <t>ГБУЗ "Багратионовская ЦРБ" (поликлиника)</t>
  </si>
  <si>
    <t>ГБУЗ "Мамоновская ГБ"</t>
  </si>
  <si>
    <t>ГБУЗ КО "Ладушкинская ГБ"</t>
  </si>
  <si>
    <t>ГБУЗ "Гвардейская ЦРБ" (взр. и детская пол.)</t>
  </si>
  <si>
    <t>ГАУЗ КО "Гурьевская ЦРБ" (дет. поликлиника)</t>
  </si>
  <si>
    <t>ГАУЗ КО "Гурьевская ЦРБ" (поликлиника)</t>
  </si>
  <si>
    <t>ГБУЗ "Гвардейская ЦРБ" (поликлиника)</t>
  </si>
  <si>
    <t>ГБУЗ КО "Зеленоградская  ЦРБ" (поликлиника)</t>
  </si>
  <si>
    <t>ГБУЗ КО "Зеленоградская  ЦРБ" (дет. пол.)</t>
  </si>
  <si>
    <t>ГБУЗ КО "Краснознаменская ЦРБ"</t>
  </si>
  <si>
    <t>ГБУЗ КО "Нестеровская ЦРБ"</t>
  </si>
  <si>
    <t>ГБУЗ КО "Неманская ЦРБ" (дет. пол.)</t>
  </si>
  <si>
    <t>ГБУЗ КО "Неманская ЦРБ" (поликлиника)</t>
  </si>
  <si>
    <t>ГБУЗ КО "Озерская ЦРБ" (поликлиника)</t>
  </si>
  <si>
    <t>ГБУЗ КО "Полесская ЦРБ"</t>
  </si>
  <si>
    <t>ГБУЗ КО "Правдинская ЦРБ" (поликлиника)</t>
  </si>
  <si>
    <t>ГБУЗ КО "Правдинская ЦРБ" (амбулатория)</t>
  </si>
  <si>
    <t>ГБУЗ КО "Славская ЦРБ" (поликлиника)</t>
  </si>
  <si>
    <t>ГБУЗ КО "Славская ЦРБ" (амбулатория)</t>
  </si>
  <si>
    <t>ГБУЗ КО "Черняховская ЦРБ" (поликлиника)</t>
  </si>
  <si>
    <t>ГБУЗ КО "Черняховская ЦРБ" (Женс. конс.)</t>
  </si>
  <si>
    <t>ГБУЗ КО "Черняховская стомат. поликлиника"</t>
  </si>
  <si>
    <t>ГБУЗ КО «Обл. стомат. поликлиника»</t>
  </si>
  <si>
    <t>ГБУЗ КО «Советский противотуб. диспансер»</t>
  </si>
  <si>
    <t>ГБУЗ КО «Центр спец. видов МП»</t>
  </si>
  <si>
    <t>ГБУЗ «Психиатрическая больница №1»</t>
  </si>
  <si>
    <t>г. Калининград, ул. А. Невского, 78-а</t>
  </si>
  <si>
    <t>г. Калининград, ул. Барнаульская, 6А</t>
  </si>
  <si>
    <t>г. Калининград, ул.  Комсомольская, 36</t>
  </si>
  <si>
    <t>г. Калининград,</t>
  </si>
  <si>
    <t>г. Калининград, ул. Каштановая аллея, 156</t>
  </si>
  <si>
    <t>ГБУЗ «Наркологический диспансер КО»</t>
  </si>
  <si>
    <t>ГАУ «Рег.перинат.центр» (КДП)</t>
  </si>
  <si>
    <t>ГБУЗ «Противотуб. диспансер КО»</t>
  </si>
  <si>
    <t>Адрес учреждения здравоохранения (обособленного структ. подразделения)</t>
  </si>
  <si>
    <t>ГБУЗ КО "Детская городская поликлиника №1"</t>
  </si>
  <si>
    <t>ГБУЗ КО "Родильный дом КО №4"</t>
  </si>
  <si>
    <t xml:space="preserve">ГБУЗ «Детская обл.больница» (КДП) </t>
  </si>
  <si>
    <t>г. Калининград, ул. Клиническая, 74</t>
  </si>
  <si>
    <t>ГАУ «Рег.перинат.центр» (КДЦ)</t>
  </si>
  <si>
    <t>ГБУЗ "Областная клиничекая больница" (КДП)</t>
  </si>
  <si>
    <t>врачом на повторный прием</t>
  </si>
  <si>
    <t>врачом в областные ЛПУ</t>
  </si>
  <si>
    <t>записались и не пришли на прием</t>
  </si>
  <si>
    <t>ГБУЗ "Багратионовская ЦРБ" (Долгоруково)</t>
  </si>
  <si>
    <t>ГБУЗ "Багратионовская ЦРБ" (Нивенское)</t>
  </si>
  <si>
    <t>ул. Багратиона, 6</t>
  </si>
  <si>
    <t>ГБУЗ "Багратионовская ЦРБ" (ДП, ЖК)</t>
  </si>
  <si>
    <t>п. Долгоруково, ул. Чапаева 34-36, 38-40</t>
  </si>
  <si>
    <t>п. Нивенское, ул. Победы, 20</t>
  </si>
  <si>
    <t>г. Калининград, ул. Мира, 2</t>
  </si>
  <si>
    <t>ГБУЗ КО "Городская больница №3" (ВОП)</t>
  </si>
  <si>
    <t>г. Калининград,  ул. Леонова 13/ ул. Огарева, 18</t>
  </si>
  <si>
    <t>г. Калининград, ул. Мусоргского, 15-17/пер. Желябова, 25</t>
  </si>
  <si>
    <t>ул. Дзержинского, д.104-104в / бул. Л. Шевцовой, д. 92а</t>
  </si>
  <si>
    <t>ГБУЗ КО "Городская поликлиника № 1"</t>
  </si>
  <si>
    <t>г. К-д, ул. Марины Расковой,10/ ул, Алданская д. 10</t>
  </si>
  <si>
    <t>ГБУЗ КО "Гусевская ЦРБ" (пол., ДП, ЖК, СТП)</t>
  </si>
  <si>
    <t>г. Гусев, ул. Московская, 54-56</t>
  </si>
  <si>
    <t>ГБУЗ КО "Родильный дом КО № 3"</t>
  </si>
  <si>
    <t>г. К-д, Чекистов 41/47-пер.Щорса 2-4/Тенистая Аллея 13-19</t>
  </si>
  <si>
    <t xml:space="preserve">ГБУЗ "Центр.гор.клин.больница" (пол.+ВОП) </t>
  </si>
  <si>
    <t>г. К-д, ул. Летняя-5, ул. Октябр. 71-73, ул. Заводская д. 29-а</t>
  </si>
  <si>
    <t>г. Черняховск, ул. Ленина, 18 / ул. Комсомольская, 6</t>
  </si>
  <si>
    <t>период январь 2016</t>
  </si>
  <si>
    <t>период февраль 2016</t>
  </si>
  <si>
    <t>период март 2016</t>
  </si>
  <si>
    <t>период апрель 2016</t>
  </si>
  <si>
    <t>период май 2016</t>
  </si>
  <si>
    <t>период июнь 2016</t>
  </si>
  <si>
    <t>период июль 2016</t>
  </si>
  <si>
    <t>период август 2016</t>
  </si>
  <si>
    <t>период октябрь 2016</t>
  </si>
  <si>
    <t>период ноябрь 2016</t>
  </si>
  <si>
    <t>период декабрь 2016</t>
  </si>
  <si>
    <t>Запись на прием к врачу (период январь - декабрь 2016)</t>
  </si>
  <si>
    <t>г. Калининград, ул. Д. Донского, 23</t>
  </si>
  <si>
    <t>г. Калининград, ул. А. Невского, д.117-123 / 9 апреля, 5 / Тельмана, 9 / Колхозная 17</t>
  </si>
  <si>
    <t>период сентябрь 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</si>
</sst>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2" fontId="44" fillId="0" borderId="13" xfId="0" applyNumberFormat="1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2" fontId="44" fillId="33" borderId="13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center" wrapText="1"/>
    </xf>
    <xf numFmtId="1" fontId="44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1" fontId="45" fillId="0" borderId="10" xfId="0" applyNumberFormat="1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4" sqref="A4:A33"/>
    </sheetView>
  </sheetViews>
  <sheetFormatPr defaultColWidth="9.140625" defaultRowHeight="15"/>
  <cols>
    <col min="1" max="1" width="4.8515625" style="5" customWidth="1"/>
    <col min="2" max="2" width="69.8515625" style="5" customWidth="1"/>
    <col min="3" max="3" width="14.8515625" style="5" customWidth="1"/>
    <col min="4" max="4" width="7.28125" style="5" customWidth="1"/>
    <col min="5" max="5" width="13.00390625" style="5" customWidth="1"/>
    <col min="6" max="6" width="9.140625" style="5" customWidth="1"/>
    <col min="7" max="7" width="11.00390625" style="5" customWidth="1"/>
    <col min="8" max="8" width="7.140625" style="5" customWidth="1"/>
    <col min="9" max="9" width="11.00390625" style="5" customWidth="1"/>
    <col min="10" max="10" width="7.421875" style="5" customWidth="1"/>
    <col min="11" max="11" width="12.140625" style="5" customWidth="1"/>
    <col min="12" max="12" width="7.57421875" style="5" customWidth="1"/>
    <col min="13" max="16384" width="9.140625" style="5" customWidth="1"/>
  </cols>
  <sheetData>
    <row r="1" spans="2:13" ht="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5">
      <c r="B2" s="2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ht="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 customHeight="1">
      <c r="A5" s="10"/>
      <c r="B5" s="23"/>
      <c r="C5" s="8"/>
      <c r="D5" s="8"/>
      <c r="E5" s="8"/>
      <c r="F5" s="8"/>
      <c r="G5" s="8"/>
      <c r="H5" s="8"/>
      <c r="I5" s="8"/>
      <c r="J5" s="8"/>
      <c r="K5" s="8"/>
      <c r="L5" s="8"/>
      <c r="M5" s="10"/>
    </row>
    <row r="6" spans="1:13" ht="15">
      <c r="A6" s="10"/>
      <c r="B6" s="23"/>
      <c r="C6" s="8"/>
      <c r="D6" s="8"/>
      <c r="E6" s="8"/>
      <c r="F6" s="8"/>
      <c r="G6" s="8"/>
      <c r="H6" s="8"/>
      <c r="I6" s="8"/>
      <c r="J6" s="8"/>
      <c r="K6" s="8"/>
      <c r="L6" s="8"/>
      <c r="M6" s="10"/>
    </row>
    <row r="7" spans="1:13" ht="15">
      <c r="A7" s="10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10"/>
    </row>
    <row r="8" spans="1:13" ht="15">
      <c r="A8" s="8"/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>
      <c r="A9" s="8"/>
      <c r="B9" s="24"/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  <row r="10" spans="1:13" ht="15">
      <c r="A10" s="10"/>
      <c r="B10" s="23"/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</row>
    <row r="11" spans="1:13" ht="15">
      <c r="A11" s="10"/>
      <c r="B11" s="23"/>
      <c r="C11" s="8"/>
      <c r="D11" s="8"/>
      <c r="E11" s="8"/>
      <c r="F11" s="8"/>
      <c r="G11" s="8"/>
      <c r="H11" s="8"/>
      <c r="I11" s="8"/>
      <c r="J11" s="8"/>
      <c r="K11" s="8"/>
      <c r="L11" s="8"/>
      <c r="M11" s="10"/>
    </row>
    <row r="12" spans="1:13" ht="15">
      <c r="A12" s="8"/>
      <c r="B12" s="23"/>
      <c r="C12" s="8"/>
      <c r="D12" s="8"/>
      <c r="E12" s="8"/>
      <c r="F12" s="8"/>
      <c r="G12" s="8"/>
      <c r="H12" s="8"/>
      <c r="I12" s="8"/>
      <c r="J12" s="8"/>
      <c r="K12" s="8"/>
      <c r="L12" s="8"/>
      <c r="M12" s="10"/>
    </row>
    <row r="13" spans="1:13" ht="15">
      <c r="A13" s="10"/>
      <c r="B13" s="23"/>
      <c r="C13" s="8"/>
      <c r="D13" s="8"/>
      <c r="E13" s="8"/>
      <c r="F13" s="8"/>
      <c r="G13" s="8"/>
      <c r="H13" s="8"/>
      <c r="I13" s="8"/>
      <c r="J13" s="8"/>
      <c r="K13" s="8"/>
      <c r="L13" s="8"/>
      <c r="M13" s="10"/>
    </row>
    <row r="14" spans="1:13" ht="15">
      <c r="A14" s="10"/>
      <c r="B14" s="23"/>
      <c r="C14" s="8"/>
      <c r="D14" s="8"/>
      <c r="E14" s="8"/>
      <c r="F14" s="8"/>
      <c r="G14" s="8"/>
      <c r="H14" s="8"/>
      <c r="I14" s="8"/>
      <c r="J14" s="8"/>
      <c r="K14" s="8"/>
      <c r="L14" s="8"/>
      <c r="M14" s="10"/>
    </row>
    <row r="15" spans="1:13" ht="15">
      <c r="A15" s="10"/>
      <c r="B15" s="23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</row>
    <row r="16" spans="1:13" ht="15">
      <c r="A16" s="10"/>
      <c r="B16" s="23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</row>
    <row r="17" spans="1:13" ht="15">
      <c r="A17" s="10"/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  <c r="M17" s="10"/>
    </row>
    <row r="18" spans="1:13" ht="15">
      <c r="A18" s="10"/>
      <c r="B18" s="23"/>
      <c r="C18" s="8"/>
      <c r="D18" s="8"/>
      <c r="E18" s="8"/>
      <c r="F18" s="8"/>
      <c r="G18" s="8"/>
      <c r="H18" s="8"/>
      <c r="I18" s="8"/>
      <c r="J18" s="8"/>
      <c r="K18" s="8"/>
      <c r="L18" s="8"/>
      <c r="M18" s="10"/>
    </row>
    <row r="19" spans="1:13" ht="13.5" customHeight="1">
      <c r="A19" s="10"/>
      <c r="B19" s="23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</row>
    <row r="20" spans="1:13" ht="15">
      <c r="A20" s="10"/>
      <c r="B20" s="23"/>
      <c r="C20" s="8"/>
      <c r="D20" s="8"/>
      <c r="E20" s="8"/>
      <c r="F20" s="8"/>
      <c r="G20" s="8"/>
      <c r="H20" s="8"/>
      <c r="I20" s="8"/>
      <c r="J20" s="8"/>
      <c r="K20" s="8"/>
      <c r="L20" s="8"/>
      <c r="M20" s="10"/>
    </row>
    <row r="21" spans="1:13" ht="15">
      <c r="A21" s="10"/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10"/>
    </row>
    <row r="22" spans="1:13" ht="15">
      <c r="A22" s="10"/>
      <c r="B22" s="23"/>
      <c r="C22" s="8"/>
      <c r="D22" s="8"/>
      <c r="E22" s="8"/>
      <c r="F22" s="8"/>
      <c r="G22" s="8"/>
      <c r="H22" s="8"/>
      <c r="I22" s="8"/>
      <c r="J22" s="8"/>
      <c r="K22" s="8"/>
      <c r="L22" s="8"/>
      <c r="M22" s="10"/>
    </row>
    <row r="23" spans="1:13" ht="14.25" customHeight="1">
      <c r="A23" s="10"/>
      <c r="B23" s="23"/>
      <c r="C23" s="8"/>
      <c r="D23" s="8"/>
      <c r="E23" s="8"/>
      <c r="F23" s="8"/>
      <c r="G23" s="8"/>
      <c r="H23" s="8"/>
      <c r="I23" s="8"/>
      <c r="J23" s="8"/>
      <c r="K23" s="8"/>
      <c r="L23" s="8"/>
      <c r="M23" s="10"/>
    </row>
    <row r="24" spans="1:13" ht="15">
      <c r="A24" s="10"/>
      <c r="B24" s="23"/>
      <c r="C24" s="8"/>
      <c r="D24" s="8"/>
      <c r="E24" s="8"/>
      <c r="F24" s="8"/>
      <c r="G24" s="8"/>
      <c r="H24" s="8"/>
      <c r="I24" s="8"/>
      <c r="J24" s="8"/>
      <c r="K24" s="8"/>
      <c r="L24" s="8"/>
      <c r="M24" s="10"/>
    </row>
    <row r="25" spans="1:13" ht="15">
      <c r="A25" s="10"/>
      <c r="B25" s="23"/>
      <c r="C25" s="8"/>
      <c r="D25" s="8"/>
      <c r="E25" s="8"/>
      <c r="F25" s="8"/>
      <c r="G25" s="8"/>
      <c r="H25" s="8"/>
      <c r="I25" s="8"/>
      <c r="J25" s="8"/>
      <c r="K25" s="8"/>
      <c r="L25" s="8"/>
      <c r="M25" s="10"/>
    </row>
    <row r="26" spans="1:13" ht="15">
      <c r="A26" s="8"/>
      <c r="B26" s="24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</row>
    <row r="27" spans="1:13" ht="15">
      <c r="A27" s="8"/>
      <c r="B27" s="24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</row>
    <row r="28" spans="1:13" ht="15" customHeight="1">
      <c r="A28" s="8"/>
      <c r="B28" s="24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</row>
    <row r="29" spans="1:13" ht="15" customHeight="1">
      <c r="A29" s="8"/>
      <c r="B29" s="24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</row>
    <row r="30" spans="1:13" s="13" customFormat="1" ht="15.7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5"/>
      <c r="L30" s="25"/>
      <c r="M30" s="28"/>
    </row>
    <row r="31" spans="1:13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74" sqref="K74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6.003906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156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44">
        <v>7809</v>
      </c>
      <c r="E5" s="1">
        <v>100</v>
      </c>
      <c r="F5" s="46">
        <v>4299</v>
      </c>
      <c r="G5" s="16">
        <f aca="true" t="shared" si="0" ref="G5:G36">F5/D5*100</f>
        <v>55.05186323472916</v>
      </c>
      <c r="H5" s="46">
        <v>511</v>
      </c>
      <c r="I5" s="16">
        <f aca="true" t="shared" si="1" ref="I5:I36">H5/D5*100</f>
        <v>6.5437315917531045</v>
      </c>
      <c r="J5" s="46">
        <v>0</v>
      </c>
      <c r="K5" s="16">
        <f aca="true" t="shared" si="2" ref="K5:K36">J5/D5*100</f>
        <v>0</v>
      </c>
      <c r="L5" s="50">
        <v>23</v>
      </c>
      <c r="M5" s="16">
        <f aca="true" t="shared" si="3" ref="M5:M36">L5/D5*100</f>
        <v>0.2945319503137406</v>
      </c>
      <c r="N5" s="46">
        <v>2976</v>
      </c>
      <c r="O5" s="15">
        <f aca="true" t="shared" si="4" ref="O5:O36">N5/D5*100</f>
        <v>38.10987322320399</v>
      </c>
      <c r="P5" s="33">
        <v>164</v>
      </c>
      <c r="Q5" s="34">
        <f aca="true" t="shared" si="5" ref="Q5:Q36">P5/D5*100</f>
        <v>2.100140863106672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44">
        <v>1</v>
      </c>
      <c r="E6" s="1">
        <v>100</v>
      </c>
      <c r="F6" s="46">
        <v>1</v>
      </c>
      <c r="G6" s="16">
        <f t="shared" si="0"/>
        <v>100</v>
      </c>
      <c r="H6" s="46">
        <v>0</v>
      </c>
      <c r="I6" s="16">
        <f t="shared" si="1"/>
        <v>0</v>
      </c>
      <c r="J6" s="46">
        <v>0</v>
      </c>
      <c r="K6" s="16">
        <f t="shared" si="2"/>
        <v>0</v>
      </c>
      <c r="L6" s="46">
        <v>0</v>
      </c>
      <c r="M6" s="16">
        <f t="shared" si="3"/>
        <v>0</v>
      </c>
      <c r="N6" s="46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45">
        <v>20</v>
      </c>
      <c r="E7" s="1">
        <v>100</v>
      </c>
      <c r="F7" s="46">
        <v>0</v>
      </c>
      <c r="G7" s="16">
        <f t="shared" si="0"/>
        <v>0</v>
      </c>
      <c r="H7" s="46">
        <v>0</v>
      </c>
      <c r="I7" s="16">
        <f t="shared" si="1"/>
        <v>0</v>
      </c>
      <c r="J7" s="46">
        <v>0</v>
      </c>
      <c r="K7" s="16">
        <f t="shared" si="2"/>
        <v>0</v>
      </c>
      <c r="L7" s="46">
        <v>0</v>
      </c>
      <c r="M7" s="16">
        <f t="shared" si="3"/>
        <v>0</v>
      </c>
      <c r="N7" s="46">
        <v>20</v>
      </c>
      <c r="O7" s="15">
        <f t="shared" si="4"/>
        <v>100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44">
        <v>1</v>
      </c>
      <c r="E8" s="1">
        <v>100</v>
      </c>
      <c r="F8" s="46">
        <v>1</v>
      </c>
      <c r="G8" s="16">
        <f t="shared" si="0"/>
        <v>100</v>
      </c>
      <c r="H8" s="46">
        <v>0</v>
      </c>
      <c r="I8" s="16">
        <f t="shared" si="1"/>
        <v>0</v>
      </c>
      <c r="J8" s="46">
        <v>0</v>
      </c>
      <c r="K8" s="16">
        <f t="shared" si="2"/>
        <v>0</v>
      </c>
      <c r="L8" s="46">
        <v>0</v>
      </c>
      <c r="M8" s="16">
        <f t="shared" si="3"/>
        <v>0</v>
      </c>
      <c r="N8" s="46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46">
        <v>5869</v>
      </c>
      <c r="E9" s="1">
        <v>100</v>
      </c>
      <c r="F9" s="46">
        <v>4400</v>
      </c>
      <c r="G9" s="16">
        <f t="shared" si="0"/>
        <v>74.97018231385243</v>
      </c>
      <c r="H9" s="46">
        <v>0</v>
      </c>
      <c r="I9" s="16">
        <f t="shared" si="1"/>
        <v>0</v>
      </c>
      <c r="J9" s="46">
        <v>0</v>
      </c>
      <c r="K9" s="16">
        <f t="shared" si="2"/>
        <v>0</v>
      </c>
      <c r="L9" s="50">
        <v>645</v>
      </c>
      <c r="M9" s="16">
        <f t="shared" si="3"/>
        <v>10.989947180098824</v>
      </c>
      <c r="N9" s="46">
        <v>824</v>
      </c>
      <c r="O9" s="15">
        <f t="shared" si="4"/>
        <v>14.039870506048729</v>
      </c>
      <c r="P9" s="33">
        <v>144</v>
      </c>
      <c r="Q9" s="34">
        <f t="shared" si="5"/>
        <v>2.453569602998807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44">
        <v>973</v>
      </c>
      <c r="E10" s="1">
        <v>100</v>
      </c>
      <c r="F10" s="46">
        <v>484</v>
      </c>
      <c r="G10" s="16">
        <f t="shared" si="0"/>
        <v>49.743062692702985</v>
      </c>
      <c r="H10" s="46">
        <v>0</v>
      </c>
      <c r="I10" s="16">
        <f t="shared" si="1"/>
        <v>0</v>
      </c>
      <c r="J10" s="46">
        <v>0</v>
      </c>
      <c r="K10" s="16">
        <f t="shared" si="2"/>
        <v>0</v>
      </c>
      <c r="L10" s="50">
        <v>0</v>
      </c>
      <c r="M10" s="16">
        <f t="shared" si="3"/>
        <v>0</v>
      </c>
      <c r="N10" s="46">
        <v>489</v>
      </c>
      <c r="O10" s="15">
        <f t="shared" si="4"/>
        <v>50.25693730729702</v>
      </c>
      <c r="P10" s="33">
        <v>165</v>
      </c>
      <c r="Q10" s="34">
        <f t="shared" si="5"/>
        <v>16.95786228160329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44">
        <v>8294</v>
      </c>
      <c r="E11" s="1">
        <v>100</v>
      </c>
      <c r="F11" s="46">
        <v>4904</v>
      </c>
      <c r="G11" s="16">
        <f t="shared" si="0"/>
        <v>59.127079816734984</v>
      </c>
      <c r="H11" s="46">
        <v>0</v>
      </c>
      <c r="I11" s="16">
        <f t="shared" si="1"/>
        <v>0</v>
      </c>
      <c r="J11" s="46">
        <v>0</v>
      </c>
      <c r="K11" s="16">
        <f t="shared" si="2"/>
        <v>0</v>
      </c>
      <c r="L11" s="50">
        <v>114</v>
      </c>
      <c r="M11" s="16">
        <f t="shared" si="3"/>
        <v>1.374487581384133</v>
      </c>
      <c r="N11" s="46">
        <v>3276</v>
      </c>
      <c r="O11" s="15">
        <f t="shared" si="4"/>
        <v>39.49843260188088</v>
      </c>
      <c r="P11" s="33">
        <v>165</v>
      </c>
      <c r="Q11" s="34">
        <f t="shared" si="5"/>
        <v>1.989389920424403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47">
        <v>2</v>
      </c>
      <c r="E12" s="3">
        <v>100</v>
      </c>
      <c r="F12" s="49">
        <v>0</v>
      </c>
      <c r="G12" s="16">
        <f t="shared" si="0"/>
        <v>0</v>
      </c>
      <c r="H12" s="46">
        <v>0</v>
      </c>
      <c r="I12" s="16">
        <f t="shared" si="1"/>
        <v>0</v>
      </c>
      <c r="J12" s="46">
        <v>0</v>
      </c>
      <c r="K12" s="16">
        <f t="shared" si="2"/>
        <v>0</v>
      </c>
      <c r="L12" s="50">
        <v>0</v>
      </c>
      <c r="M12" s="16">
        <f t="shared" si="3"/>
        <v>0</v>
      </c>
      <c r="N12" s="49">
        <v>2</v>
      </c>
      <c r="O12" s="15">
        <f t="shared" si="4"/>
        <v>100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46">
        <v>19615</v>
      </c>
      <c r="E13" s="1">
        <v>100</v>
      </c>
      <c r="F13" s="46">
        <v>6061</v>
      </c>
      <c r="G13" s="16">
        <f t="shared" si="0"/>
        <v>30.899821565128725</v>
      </c>
      <c r="H13" s="46">
        <v>1078</v>
      </c>
      <c r="I13" s="16">
        <f t="shared" si="1"/>
        <v>5.49579403517716</v>
      </c>
      <c r="J13" s="46">
        <v>0</v>
      </c>
      <c r="K13" s="16">
        <f t="shared" si="2"/>
        <v>0</v>
      </c>
      <c r="L13" s="50">
        <v>1667</v>
      </c>
      <c r="M13" s="16">
        <f t="shared" si="3"/>
        <v>8.49859801172572</v>
      </c>
      <c r="N13" s="46">
        <v>10809</v>
      </c>
      <c r="O13" s="15">
        <f t="shared" si="4"/>
        <v>55.105786387968394</v>
      </c>
      <c r="P13" s="33">
        <v>328</v>
      </c>
      <c r="Q13" s="34">
        <f t="shared" si="5"/>
        <v>1.6721896507774663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44">
        <v>8381</v>
      </c>
      <c r="E14" s="1">
        <v>100</v>
      </c>
      <c r="F14" s="46">
        <v>2911</v>
      </c>
      <c r="G14" s="16">
        <f t="shared" si="0"/>
        <v>34.73332537883307</v>
      </c>
      <c r="H14" s="46">
        <v>671</v>
      </c>
      <c r="I14" s="16">
        <f t="shared" si="1"/>
        <v>8.006204510201647</v>
      </c>
      <c r="J14" s="46">
        <v>0</v>
      </c>
      <c r="K14" s="16">
        <f t="shared" si="2"/>
        <v>0</v>
      </c>
      <c r="L14" s="50">
        <v>1467</v>
      </c>
      <c r="M14" s="16">
        <f t="shared" si="3"/>
        <v>17.503877818876028</v>
      </c>
      <c r="N14" s="46">
        <v>3332</v>
      </c>
      <c r="O14" s="15">
        <f t="shared" si="4"/>
        <v>39.75659229208925</v>
      </c>
      <c r="P14" s="33">
        <v>4</v>
      </c>
      <c r="Q14" s="34">
        <f t="shared" si="5"/>
        <v>0.04772700155112755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46">
        <v>15597</v>
      </c>
      <c r="E15" s="1">
        <v>100</v>
      </c>
      <c r="F15" s="46">
        <v>8083</v>
      </c>
      <c r="G15" s="16">
        <f t="shared" si="0"/>
        <v>51.82406873116625</v>
      </c>
      <c r="H15" s="46">
        <v>686</v>
      </c>
      <c r="I15" s="16">
        <f t="shared" si="1"/>
        <v>4.398281720843752</v>
      </c>
      <c r="J15" s="46">
        <v>0</v>
      </c>
      <c r="K15" s="16">
        <f t="shared" si="2"/>
        <v>0</v>
      </c>
      <c r="L15" s="50">
        <v>1424</v>
      </c>
      <c r="M15" s="16">
        <f t="shared" si="3"/>
        <v>9.129960889914727</v>
      </c>
      <c r="N15" s="46">
        <v>5404</v>
      </c>
      <c r="O15" s="15">
        <f t="shared" si="4"/>
        <v>34.64768865807527</v>
      </c>
      <c r="P15" s="33">
        <v>32</v>
      </c>
      <c r="Q15" s="34">
        <f t="shared" si="5"/>
        <v>0.20516766044752197</v>
      </c>
      <c r="R15" s="38"/>
      <c r="S15" s="40">
        <f t="shared" si="6"/>
        <v>0</v>
      </c>
      <c r="T15" s="41">
        <f t="shared" si="7"/>
        <v>0</v>
      </c>
    </row>
    <row r="16" spans="1:20" ht="15" customHeight="1">
      <c r="A16" s="4">
        <f t="shared" si="8"/>
        <v>12</v>
      </c>
      <c r="B16" s="20" t="s">
        <v>61</v>
      </c>
      <c r="C16" s="20" t="s">
        <v>131</v>
      </c>
      <c r="D16" s="46">
        <v>9146</v>
      </c>
      <c r="E16" s="1">
        <v>100</v>
      </c>
      <c r="F16" s="46">
        <v>4485</v>
      </c>
      <c r="G16" s="16">
        <f t="shared" si="0"/>
        <v>49.03783074568117</v>
      </c>
      <c r="H16" s="46">
        <v>0</v>
      </c>
      <c r="I16" s="16">
        <f t="shared" si="1"/>
        <v>0</v>
      </c>
      <c r="J16" s="46">
        <v>0</v>
      </c>
      <c r="K16" s="16">
        <f t="shared" si="2"/>
        <v>0</v>
      </c>
      <c r="L16" s="50">
        <v>635</v>
      </c>
      <c r="M16" s="16">
        <f t="shared" si="3"/>
        <v>6.942925869232451</v>
      </c>
      <c r="N16" s="46">
        <v>4026</v>
      </c>
      <c r="O16" s="15">
        <f t="shared" si="4"/>
        <v>44.01924338508638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46">
        <v>1588</v>
      </c>
      <c r="E17" s="1">
        <v>100</v>
      </c>
      <c r="F17" s="46">
        <v>699</v>
      </c>
      <c r="G17" s="16">
        <f t="shared" si="0"/>
        <v>44.0176322418136</v>
      </c>
      <c r="H17" s="46">
        <v>147</v>
      </c>
      <c r="I17" s="16">
        <f t="shared" si="1"/>
        <v>9.256926952141058</v>
      </c>
      <c r="J17" s="46">
        <v>0</v>
      </c>
      <c r="K17" s="16">
        <f t="shared" si="2"/>
        <v>0</v>
      </c>
      <c r="L17" s="50">
        <v>42</v>
      </c>
      <c r="M17" s="16">
        <f t="shared" si="3"/>
        <v>2.644836272040302</v>
      </c>
      <c r="N17" s="46">
        <v>700</v>
      </c>
      <c r="O17" s="15">
        <f t="shared" si="4"/>
        <v>44.08060453400503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46">
        <v>17232</v>
      </c>
      <c r="E18" s="1">
        <v>100</v>
      </c>
      <c r="F18" s="46">
        <v>8962</v>
      </c>
      <c r="G18" s="16">
        <f t="shared" si="0"/>
        <v>52.00789229340761</v>
      </c>
      <c r="H18" s="46">
        <v>0</v>
      </c>
      <c r="I18" s="16">
        <f t="shared" si="1"/>
        <v>0</v>
      </c>
      <c r="J18" s="46">
        <v>0</v>
      </c>
      <c r="K18" s="16">
        <f t="shared" si="2"/>
        <v>0</v>
      </c>
      <c r="L18" s="50">
        <v>1874</v>
      </c>
      <c r="M18" s="16">
        <f t="shared" si="3"/>
        <v>10.875116063138348</v>
      </c>
      <c r="N18" s="46">
        <v>6396</v>
      </c>
      <c r="O18" s="15">
        <f t="shared" si="4"/>
        <v>37.11699164345404</v>
      </c>
      <c r="P18" s="33">
        <v>97</v>
      </c>
      <c r="Q18" s="34">
        <f t="shared" si="5"/>
        <v>0.5629062209842154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46">
        <v>20701</v>
      </c>
      <c r="E19" s="1">
        <v>100</v>
      </c>
      <c r="F19" s="46">
        <v>9784</v>
      </c>
      <c r="G19" s="16">
        <f t="shared" si="0"/>
        <v>47.26341722622095</v>
      </c>
      <c r="H19" s="46">
        <v>1793</v>
      </c>
      <c r="I19" s="16">
        <f t="shared" si="1"/>
        <v>8.661417322834646</v>
      </c>
      <c r="J19" s="46">
        <v>0</v>
      </c>
      <c r="K19" s="16">
        <f t="shared" si="2"/>
        <v>0</v>
      </c>
      <c r="L19" s="50">
        <v>2408</v>
      </c>
      <c r="M19" s="16">
        <f t="shared" si="3"/>
        <v>11.632288295251438</v>
      </c>
      <c r="N19" s="46">
        <v>6716</v>
      </c>
      <c r="O19" s="15">
        <f t="shared" si="4"/>
        <v>32.44287715569296</v>
      </c>
      <c r="P19" s="33">
        <v>85</v>
      </c>
      <c r="Q19" s="34">
        <f t="shared" si="5"/>
        <v>0.41060818317955655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46">
        <v>15508</v>
      </c>
      <c r="E20" s="1">
        <v>100</v>
      </c>
      <c r="F20" s="46">
        <v>7226</v>
      </c>
      <c r="G20" s="16">
        <f t="shared" si="0"/>
        <v>46.59530564869744</v>
      </c>
      <c r="H20" s="46">
        <v>293</v>
      </c>
      <c r="I20" s="16">
        <f t="shared" si="1"/>
        <v>1.889347433582667</v>
      </c>
      <c r="J20" s="46">
        <v>0</v>
      </c>
      <c r="K20" s="16">
        <f t="shared" si="2"/>
        <v>0</v>
      </c>
      <c r="L20" s="50">
        <v>2459</v>
      </c>
      <c r="M20" s="16">
        <f t="shared" si="3"/>
        <v>15.856332215630642</v>
      </c>
      <c r="N20" s="46">
        <v>5530</v>
      </c>
      <c r="O20" s="15">
        <f t="shared" si="4"/>
        <v>35.659014702089245</v>
      </c>
      <c r="P20" s="33">
        <v>328</v>
      </c>
      <c r="Q20" s="34">
        <f t="shared" si="5"/>
        <v>2.115037400051586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44">
        <v>14328</v>
      </c>
      <c r="E21" s="1">
        <v>100</v>
      </c>
      <c r="F21" s="46">
        <v>8110</v>
      </c>
      <c r="G21" s="16">
        <f t="shared" si="0"/>
        <v>56.602456728084874</v>
      </c>
      <c r="H21" s="46">
        <v>0</v>
      </c>
      <c r="I21" s="16">
        <f t="shared" si="1"/>
        <v>0</v>
      </c>
      <c r="J21" s="46">
        <v>0</v>
      </c>
      <c r="K21" s="16">
        <f t="shared" si="2"/>
        <v>0</v>
      </c>
      <c r="L21" s="50">
        <v>3219</v>
      </c>
      <c r="M21" s="16">
        <f t="shared" si="3"/>
        <v>22.46649916247906</v>
      </c>
      <c r="N21" s="46">
        <v>2999</v>
      </c>
      <c r="O21" s="15">
        <f t="shared" si="4"/>
        <v>20.93104410943607</v>
      </c>
      <c r="P21" s="33">
        <v>373</v>
      </c>
      <c r="Q21" s="34">
        <f t="shared" si="5"/>
        <v>2.6032942490228925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46">
        <v>20651</v>
      </c>
      <c r="E22" s="1">
        <v>100</v>
      </c>
      <c r="F22" s="46">
        <v>11407</v>
      </c>
      <c r="G22" s="16">
        <f t="shared" si="0"/>
        <v>55.23703452617307</v>
      </c>
      <c r="H22" s="46">
        <v>82</v>
      </c>
      <c r="I22" s="16">
        <f t="shared" si="1"/>
        <v>0.39707520216938647</v>
      </c>
      <c r="J22" s="46">
        <v>0</v>
      </c>
      <c r="K22" s="16">
        <f t="shared" si="2"/>
        <v>0</v>
      </c>
      <c r="L22" s="50">
        <v>2806</v>
      </c>
      <c r="M22" s="16">
        <f t="shared" si="3"/>
        <v>13.587719723015834</v>
      </c>
      <c r="N22" s="46">
        <v>6356</v>
      </c>
      <c r="O22" s="15">
        <f t="shared" si="4"/>
        <v>30.778170548641715</v>
      </c>
      <c r="P22" s="33">
        <v>360</v>
      </c>
      <c r="Q22" s="34">
        <f t="shared" si="5"/>
        <v>1.7432569851338917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46">
        <v>10154</v>
      </c>
      <c r="E23" s="1">
        <v>100</v>
      </c>
      <c r="F23" s="46">
        <v>5600</v>
      </c>
      <c r="G23" s="16">
        <f t="shared" si="0"/>
        <v>55.15067953515855</v>
      </c>
      <c r="H23" s="46">
        <v>195</v>
      </c>
      <c r="I23" s="16">
        <f t="shared" si="1"/>
        <v>1.920425448099271</v>
      </c>
      <c r="J23" s="46">
        <v>0</v>
      </c>
      <c r="K23" s="16">
        <f t="shared" si="2"/>
        <v>0</v>
      </c>
      <c r="L23" s="50">
        <v>1214</v>
      </c>
      <c r="M23" s="16">
        <f t="shared" si="3"/>
        <v>11.955879456371873</v>
      </c>
      <c r="N23" s="46">
        <v>3145</v>
      </c>
      <c r="O23" s="15">
        <f t="shared" si="4"/>
        <v>30.9730155603703</v>
      </c>
      <c r="P23" s="33">
        <v>312</v>
      </c>
      <c r="Q23" s="34">
        <f t="shared" si="5"/>
        <v>3.0726807169588337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46">
        <v>11012</v>
      </c>
      <c r="E24" s="1">
        <v>100</v>
      </c>
      <c r="F24" s="46">
        <v>4719</v>
      </c>
      <c r="G24" s="16">
        <f t="shared" si="0"/>
        <v>42.85325099891028</v>
      </c>
      <c r="H24" s="46">
        <v>2371</v>
      </c>
      <c r="I24" s="16">
        <f t="shared" si="1"/>
        <v>21.53105702869597</v>
      </c>
      <c r="J24" s="46">
        <v>0</v>
      </c>
      <c r="K24" s="16">
        <f t="shared" si="2"/>
        <v>0</v>
      </c>
      <c r="L24" s="50">
        <v>764</v>
      </c>
      <c r="M24" s="16">
        <f t="shared" si="3"/>
        <v>6.937885942608064</v>
      </c>
      <c r="N24" s="46">
        <v>3158</v>
      </c>
      <c r="O24" s="15">
        <f t="shared" si="4"/>
        <v>28.677806029785692</v>
      </c>
      <c r="P24" s="33">
        <v>115</v>
      </c>
      <c r="Q24" s="34">
        <f t="shared" si="5"/>
        <v>1.0443152924082817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46">
        <v>18344</v>
      </c>
      <c r="E25" s="1">
        <v>100</v>
      </c>
      <c r="F25" s="46">
        <v>9980</v>
      </c>
      <c r="G25" s="16">
        <f t="shared" si="0"/>
        <v>54.4047099869167</v>
      </c>
      <c r="H25" s="46">
        <v>655</v>
      </c>
      <c r="I25" s="16">
        <f t="shared" si="1"/>
        <v>3.570649803750545</v>
      </c>
      <c r="J25" s="46">
        <v>0</v>
      </c>
      <c r="K25" s="16">
        <f t="shared" si="2"/>
        <v>0</v>
      </c>
      <c r="L25" s="50">
        <v>1685</v>
      </c>
      <c r="M25" s="16">
        <f t="shared" si="3"/>
        <v>9.185564762320105</v>
      </c>
      <c r="N25" s="46">
        <v>6024</v>
      </c>
      <c r="O25" s="15">
        <f t="shared" si="4"/>
        <v>32.83907544701265</v>
      </c>
      <c r="P25" s="33">
        <v>0</v>
      </c>
      <c r="Q25" s="34">
        <f t="shared" si="5"/>
        <v>0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46">
        <v>5671</v>
      </c>
      <c r="E26" s="1">
        <v>100</v>
      </c>
      <c r="F26" s="46">
        <v>720</v>
      </c>
      <c r="G26" s="16">
        <f t="shared" si="0"/>
        <v>12.696173514371365</v>
      </c>
      <c r="H26" s="46">
        <v>755</v>
      </c>
      <c r="I26" s="16">
        <f t="shared" si="1"/>
        <v>13.313348615764415</v>
      </c>
      <c r="J26" s="46">
        <v>0</v>
      </c>
      <c r="K26" s="16">
        <f t="shared" si="2"/>
        <v>0</v>
      </c>
      <c r="L26" s="50">
        <v>456</v>
      </c>
      <c r="M26" s="16">
        <f t="shared" si="3"/>
        <v>8.040909892435197</v>
      </c>
      <c r="N26" s="46">
        <v>3740</v>
      </c>
      <c r="O26" s="15">
        <f t="shared" si="4"/>
        <v>65.94956797742903</v>
      </c>
      <c r="P26" s="33">
        <v>117</v>
      </c>
      <c r="Q26" s="34">
        <f t="shared" si="5"/>
        <v>2.0631281960853465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46">
        <v>26233</v>
      </c>
      <c r="E27" s="1">
        <v>100</v>
      </c>
      <c r="F27" s="46">
        <v>5865</v>
      </c>
      <c r="G27" s="16">
        <f t="shared" si="0"/>
        <v>22.357336179621086</v>
      </c>
      <c r="H27" s="46">
        <v>1741</v>
      </c>
      <c r="I27" s="16">
        <f t="shared" si="1"/>
        <v>6.636678992109175</v>
      </c>
      <c r="J27" s="46">
        <v>0</v>
      </c>
      <c r="K27" s="16">
        <f t="shared" si="2"/>
        <v>0</v>
      </c>
      <c r="L27" s="50">
        <v>3046</v>
      </c>
      <c r="M27" s="16">
        <f t="shared" si="3"/>
        <v>11.611329241794687</v>
      </c>
      <c r="N27" s="46">
        <v>15581</v>
      </c>
      <c r="O27" s="15">
        <f t="shared" si="4"/>
        <v>59.394655586475054</v>
      </c>
      <c r="P27" s="33">
        <v>0</v>
      </c>
      <c r="Q27" s="34">
        <f t="shared" si="5"/>
        <v>0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44">
        <v>6466</v>
      </c>
      <c r="E28" s="1">
        <v>100</v>
      </c>
      <c r="F28" s="46">
        <v>3167</v>
      </c>
      <c r="G28" s="16">
        <f t="shared" si="0"/>
        <v>48.979276214042685</v>
      </c>
      <c r="H28" s="46">
        <v>0</v>
      </c>
      <c r="I28" s="16">
        <f t="shared" si="1"/>
        <v>0</v>
      </c>
      <c r="J28" s="46">
        <v>0</v>
      </c>
      <c r="K28" s="16">
        <f t="shared" si="2"/>
        <v>0</v>
      </c>
      <c r="L28" s="50">
        <v>171</v>
      </c>
      <c r="M28" s="16">
        <f t="shared" si="3"/>
        <v>2.644602536343953</v>
      </c>
      <c r="N28" s="46">
        <v>3128</v>
      </c>
      <c r="O28" s="15">
        <f t="shared" si="4"/>
        <v>48.37612124961336</v>
      </c>
      <c r="P28" s="33">
        <v>6</v>
      </c>
      <c r="Q28" s="34">
        <f t="shared" si="5"/>
        <v>0.09279307145066501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44">
        <v>6567</v>
      </c>
      <c r="E29" s="17">
        <v>100</v>
      </c>
      <c r="F29" s="44">
        <v>1758</v>
      </c>
      <c r="G29" s="18">
        <f t="shared" si="0"/>
        <v>26.770214709913205</v>
      </c>
      <c r="H29" s="44">
        <v>780</v>
      </c>
      <c r="I29" s="18">
        <f t="shared" si="1"/>
        <v>11.87756966651439</v>
      </c>
      <c r="J29" s="46">
        <v>0</v>
      </c>
      <c r="K29" s="18">
        <f t="shared" si="2"/>
        <v>0</v>
      </c>
      <c r="L29" s="50">
        <v>1928</v>
      </c>
      <c r="M29" s="16">
        <f t="shared" si="3"/>
        <v>29.358915791076594</v>
      </c>
      <c r="N29" s="44">
        <v>2101</v>
      </c>
      <c r="O29" s="19">
        <f t="shared" si="4"/>
        <v>31.993299832495815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44">
        <v>11184</v>
      </c>
      <c r="E30" s="1">
        <v>100</v>
      </c>
      <c r="F30" s="46">
        <v>6010</v>
      </c>
      <c r="G30" s="16">
        <f t="shared" si="0"/>
        <v>53.73748211731044</v>
      </c>
      <c r="H30" s="46">
        <v>0</v>
      </c>
      <c r="I30" s="16">
        <f t="shared" si="1"/>
        <v>0</v>
      </c>
      <c r="J30" s="46">
        <v>0</v>
      </c>
      <c r="K30" s="16">
        <f t="shared" si="2"/>
        <v>0</v>
      </c>
      <c r="L30" s="50">
        <v>512</v>
      </c>
      <c r="M30" s="16">
        <f t="shared" si="3"/>
        <v>4.57796852646638</v>
      </c>
      <c r="N30" s="46">
        <v>4662</v>
      </c>
      <c r="O30" s="15">
        <f t="shared" si="4"/>
        <v>41.68454935622318</v>
      </c>
      <c r="P30" s="33">
        <v>229</v>
      </c>
      <c r="Q30" s="34">
        <f t="shared" si="5"/>
        <v>2.0475679542203147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46">
        <v>8241</v>
      </c>
      <c r="E31" s="1">
        <v>100</v>
      </c>
      <c r="F31" s="46">
        <v>4213</v>
      </c>
      <c r="G31" s="16">
        <f t="shared" si="0"/>
        <v>51.1224365975003</v>
      </c>
      <c r="H31" s="46">
        <v>586</v>
      </c>
      <c r="I31" s="16">
        <f t="shared" si="1"/>
        <v>7.110787525785706</v>
      </c>
      <c r="J31" s="46">
        <v>0</v>
      </c>
      <c r="K31" s="16">
        <f t="shared" si="2"/>
        <v>0</v>
      </c>
      <c r="L31" s="50">
        <v>120</v>
      </c>
      <c r="M31" s="16">
        <f t="shared" si="3"/>
        <v>1.456133964324718</v>
      </c>
      <c r="N31" s="46">
        <v>3322</v>
      </c>
      <c r="O31" s="15">
        <f t="shared" si="4"/>
        <v>40.31064191238927</v>
      </c>
      <c r="P31" s="33">
        <v>152</v>
      </c>
      <c r="Q31" s="34">
        <f t="shared" si="5"/>
        <v>1.8444363548113092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46">
        <v>2541</v>
      </c>
      <c r="E32" s="1">
        <v>100</v>
      </c>
      <c r="F32" s="46">
        <v>2211</v>
      </c>
      <c r="G32" s="16">
        <f t="shared" si="0"/>
        <v>87.01298701298701</v>
      </c>
      <c r="H32" s="46">
        <v>8</v>
      </c>
      <c r="I32" s="16">
        <f t="shared" si="1"/>
        <v>0.3148366784730421</v>
      </c>
      <c r="J32" s="46">
        <v>0</v>
      </c>
      <c r="K32" s="16">
        <f t="shared" si="2"/>
        <v>0</v>
      </c>
      <c r="L32" s="50">
        <v>63</v>
      </c>
      <c r="M32" s="16">
        <f t="shared" si="3"/>
        <v>2.479338842975207</v>
      </c>
      <c r="N32" s="46">
        <v>259</v>
      </c>
      <c r="O32" s="15">
        <f t="shared" si="4"/>
        <v>10.192837465564738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46">
        <v>4009</v>
      </c>
      <c r="E33" s="1">
        <v>100</v>
      </c>
      <c r="F33" s="46">
        <v>3022</v>
      </c>
      <c r="G33" s="16">
        <f t="shared" si="0"/>
        <v>75.3803941132452</v>
      </c>
      <c r="H33" s="46">
        <v>0</v>
      </c>
      <c r="I33" s="16">
        <f t="shared" si="1"/>
        <v>0</v>
      </c>
      <c r="J33" s="46">
        <v>0</v>
      </c>
      <c r="K33" s="16">
        <f t="shared" si="2"/>
        <v>0</v>
      </c>
      <c r="L33" s="50">
        <v>39</v>
      </c>
      <c r="M33" s="16">
        <f t="shared" si="3"/>
        <v>0.9728111748565728</v>
      </c>
      <c r="N33" s="46">
        <v>948</v>
      </c>
      <c r="O33" s="15">
        <f t="shared" si="4"/>
        <v>23.646794711898227</v>
      </c>
      <c r="P33" s="33">
        <v>26</v>
      </c>
      <c r="Q33" s="34">
        <f t="shared" si="5"/>
        <v>0.6485407832377151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44">
        <v>2340</v>
      </c>
      <c r="E34" s="1">
        <v>100</v>
      </c>
      <c r="F34" s="46">
        <v>1211</v>
      </c>
      <c r="G34" s="16">
        <f t="shared" si="0"/>
        <v>51.75213675213676</v>
      </c>
      <c r="H34" s="46">
        <v>101</v>
      </c>
      <c r="I34" s="16">
        <f t="shared" si="1"/>
        <v>4.316239316239316</v>
      </c>
      <c r="J34" s="46">
        <v>0</v>
      </c>
      <c r="K34" s="16">
        <f t="shared" si="2"/>
        <v>0</v>
      </c>
      <c r="L34" s="50">
        <v>0</v>
      </c>
      <c r="M34" s="16">
        <f t="shared" si="3"/>
        <v>0</v>
      </c>
      <c r="N34" s="46">
        <v>1028</v>
      </c>
      <c r="O34" s="15">
        <f t="shared" si="4"/>
        <v>43.93162393162393</v>
      </c>
      <c r="P34" s="33">
        <v>48</v>
      </c>
      <c r="Q34" s="34">
        <f t="shared" si="5"/>
        <v>2.051282051282051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44">
        <v>3478</v>
      </c>
      <c r="E35" s="1">
        <v>100</v>
      </c>
      <c r="F35" s="46">
        <v>2315</v>
      </c>
      <c r="G35" s="16">
        <f t="shared" si="0"/>
        <v>66.56124209315699</v>
      </c>
      <c r="H35" s="46">
        <v>59</v>
      </c>
      <c r="I35" s="16">
        <f t="shared" si="1"/>
        <v>1.696377228292122</v>
      </c>
      <c r="J35" s="46">
        <v>0</v>
      </c>
      <c r="K35" s="16">
        <f t="shared" si="2"/>
        <v>0</v>
      </c>
      <c r="L35" s="50">
        <v>0</v>
      </c>
      <c r="M35" s="16">
        <f t="shared" si="3"/>
        <v>0</v>
      </c>
      <c r="N35" s="46">
        <v>1104</v>
      </c>
      <c r="O35" s="15">
        <f t="shared" si="4"/>
        <v>31.74238067855089</v>
      </c>
      <c r="P35" s="33">
        <v>101</v>
      </c>
      <c r="Q35" s="34">
        <f t="shared" si="5"/>
        <v>2.903967797584819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44">
        <v>2445</v>
      </c>
      <c r="E36" s="1">
        <v>100</v>
      </c>
      <c r="F36" s="46">
        <v>2442</v>
      </c>
      <c r="G36" s="16">
        <f t="shared" si="0"/>
        <v>99.87730061349693</v>
      </c>
      <c r="H36" s="46">
        <v>0</v>
      </c>
      <c r="I36" s="16">
        <f t="shared" si="1"/>
        <v>0</v>
      </c>
      <c r="J36" s="46">
        <v>0</v>
      </c>
      <c r="K36" s="16">
        <f t="shared" si="2"/>
        <v>0</v>
      </c>
      <c r="L36" s="50">
        <v>1</v>
      </c>
      <c r="M36" s="16">
        <f t="shared" si="3"/>
        <v>0.0408997955010225</v>
      </c>
      <c r="N36" s="46">
        <v>2</v>
      </c>
      <c r="O36" s="15">
        <f t="shared" si="4"/>
        <v>0.081799591002045</v>
      </c>
      <c r="P36" s="33">
        <v>70</v>
      </c>
      <c r="Q36" s="34">
        <f t="shared" si="5"/>
        <v>2.8629856850715747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44">
        <v>3177</v>
      </c>
      <c r="E37" s="1">
        <v>100</v>
      </c>
      <c r="F37" s="46">
        <v>2653</v>
      </c>
      <c r="G37" s="16">
        <f aca="true" t="shared" si="10" ref="G37:G68">F37/D37*100</f>
        <v>83.50645262826566</v>
      </c>
      <c r="H37" s="46">
        <v>9</v>
      </c>
      <c r="I37" s="16">
        <f aca="true" t="shared" si="11" ref="I37:I68">H37/D37*100</f>
        <v>0.28328611898017</v>
      </c>
      <c r="J37" s="46">
        <v>0</v>
      </c>
      <c r="K37" s="16">
        <f aca="true" t="shared" si="12" ref="K37:K68">J37/D37*100</f>
        <v>0</v>
      </c>
      <c r="L37" s="50">
        <v>114</v>
      </c>
      <c r="M37" s="16">
        <f aca="true" t="shared" si="13" ref="M37:M68">L37/D37*100</f>
        <v>3.588290840415486</v>
      </c>
      <c r="N37" s="46">
        <v>401</v>
      </c>
      <c r="O37" s="15">
        <f aca="true" t="shared" si="14" ref="O37:O68">N37/D37*100</f>
        <v>12.621970412338685</v>
      </c>
      <c r="P37" s="33">
        <v>0</v>
      </c>
      <c r="Q37" s="34">
        <f aca="true" t="shared" si="15" ref="Q37:Q68">P37/D37*100</f>
        <v>0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44">
        <v>2006</v>
      </c>
      <c r="E38" s="1">
        <v>100</v>
      </c>
      <c r="F38" s="46">
        <v>1142</v>
      </c>
      <c r="G38" s="16">
        <f t="shared" si="10"/>
        <v>56.929212362911265</v>
      </c>
      <c r="H38" s="46">
        <v>0</v>
      </c>
      <c r="I38" s="16">
        <f t="shared" si="11"/>
        <v>0</v>
      </c>
      <c r="J38" s="46">
        <v>0</v>
      </c>
      <c r="K38" s="16">
        <f t="shared" si="12"/>
        <v>0</v>
      </c>
      <c r="L38" s="50">
        <v>45</v>
      </c>
      <c r="M38" s="16">
        <f t="shared" si="13"/>
        <v>2.243270189431705</v>
      </c>
      <c r="N38" s="46">
        <v>819</v>
      </c>
      <c r="O38" s="15">
        <f t="shared" si="14"/>
        <v>40.82751744765703</v>
      </c>
      <c r="P38" s="33">
        <v>92</v>
      </c>
      <c r="Q38" s="34">
        <f t="shared" si="15"/>
        <v>4.586241276171486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44">
        <v>6369</v>
      </c>
      <c r="E39" s="1">
        <v>100</v>
      </c>
      <c r="F39" s="46">
        <v>1816</v>
      </c>
      <c r="G39" s="16">
        <f t="shared" si="10"/>
        <v>28.51311037839535</v>
      </c>
      <c r="H39" s="46">
        <v>0</v>
      </c>
      <c r="I39" s="16">
        <f t="shared" si="11"/>
        <v>0</v>
      </c>
      <c r="J39" s="46">
        <v>0</v>
      </c>
      <c r="K39" s="16">
        <f t="shared" si="12"/>
        <v>0</v>
      </c>
      <c r="L39" s="50">
        <v>495</v>
      </c>
      <c r="M39" s="16">
        <f t="shared" si="13"/>
        <v>7.772020725388601</v>
      </c>
      <c r="N39" s="46">
        <v>4058</v>
      </c>
      <c r="O39" s="15">
        <f t="shared" si="14"/>
        <v>63.714868896216046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44">
        <v>4417</v>
      </c>
      <c r="E40" s="1">
        <v>100</v>
      </c>
      <c r="F40" s="46">
        <v>1696</v>
      </c>
      <c r="G40" s="16">
        <f t="shared" si="10"/>
        <v>38.397102105501475</v>
      </c>
      <c r="H40" s="46">
        <v>706</v>
      </c>
      <c r="I40" s="16">
        <f t="shared" si="11"/>
        <v>15.983699343445778</v>
      </c>
      <c r="J40" s="46">
        <v>0</v>
      </c>
      <c r="K40" s="16">
        <f t="shared" si="12"/>
        <v>0</v>
      </c>
      <c r="L40" s="50">
        <v>50</v>
      </c>
      <c r="M40" s="16">
        <f t="shared" si="13"/>
        <v>1.1319900384876613</v>
      </c>
      <c r="N40" s="46">
        <v>1965</v>
      </c>
      <c r="O40" s="15">
        <f t="shared" si="14"/>
        <v>44.48720851256509</v>
      </c>
      <c r="P40" s="33">
        <v>165</v>
      </c>
      <c r="Q40" s="34">
        <f t="shared" si="15"/>
        <v>3.7355671270092823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44">
        <v>6926</v>
      </c>
      <c r="E41" s="1">
        <v>100</v>
      </c>
      <c r="F41" s="46">
        <v>589</v>
      </c>
      <c r="G41" s="16">
        <f t="shared" si="10"/>
        <v>8.50418712099336</v>
      </c>
      <c r="H41" s="46">
        <v>451</v>
      </c>
      <c r="I41" s="16">
        <f t="shared" si="11"/>
        <v>6.511695062084898</v>
      </c>
      <c r="J41" s="46">
        <v>0</v>
      </c>
      <c r="K41" s="16">
        <f t="shared" si="12"/>
        <v>0</v>
      </c>
      <c r="L41" s="50">
        <v>330</v>
      </c>
      <c r="M41" s="16">
        <f t="shared" si="13"/>
        <v>4.764654923476754</v>
      </c>
      <c r="N41" s="46">
        <v>5556</v>
      </c>
      <c r="O41" s="15">
        <f t="shared" si="14"/>
        <v>80.219462893445</v>
      </c>
      <c r="P41" s="33">
        <v>139</v>
      </c>
      <c r="Q41" s="34">
        <f t="shared" si="15"/>
        <v>2.0069304071614207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44">
        <v>7593</v>
      </c>
      <c r="E42" s="1">
        <v>100</v>
      </c>
      <c r="F42" s="46">
        <v>4296</v>
      </c>
      <c r="G42" s="16">
        <f t="shared" si="10"/>
        <v>56.57842749901225</v>
      </c>
      <c r="H42" s="46">
        <v>26</v>
      </c>
      <c r="I42" s="16">
        <f t="shared" si="11"/>
        <v>0.3424206505992361</v>
      </c>
      <c r="J42" s="46">
        <v>0</v>
      </c>
      <c r="K42" s="16">
        <f t="shared" si="12"/>
        <v>0</v>
      </c>
      <c r="L42" s="50">
        <v>53</v>
      </c>
      <c r="M42" s="16">
        <f t="shared" si="13"/>
        <v>0.6980113262215198</v>
      </c>
      <c r="N42" s="46">
        <v>3218</v>
      </c>
      <c r="O42" s="15">
        <f t="shared" si="14"/>
        <v>42.381140524166995</v>
      </c>
      <c r="P42" s="33">
        <v>44</v>
      </c>
      <c r="Q42" s="34">
        <f t="shared" si="15"/>
        <v>0.5794811010140919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44">
        <v>7829</v>
      </c>
      <c r="E43" s="1">
        <v>100</v>
      </c>
      <c r="F43" s="46">
        <v>4431</v>
      </c>
      <c r="G43" s="16">
        <f t="shared" si="10"/>
        <v>56.59726657299783</v>
      </c>
      <c r="H43" s="46">
        <v>0</v>
      </c>
      <c r="I43" s="16">
        <f t="shared" si="11"/>
        <v>0</v>
      </c>
      <c r="J43" s="46">
        <v>0</v>
      </c>
      <c r="K43" s="16">
        <f t="shared" si="12"/>
        <v>0</v>
      </c>
      <c r="L43" s="50">
        <v>86</v>
      </c>
      <c r="M43" s="16">
        <f t="shared" si="13"/>
        <v>1.0984800102184187</v>
      </c>
      <c r="N43" s="46">
        <v>3312</v>
      </c>
      <c r="O43" s="15">
        <f t="shared" si="14"/>
        <v>42.30425341678375</v>
      </c>
      <c r="P43" s="33">
        <v>252</v>
      </c>
      <c r="Q43" s="34">
        <f t="shared" si="15"/>
        <v>3.2188018904074593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46">
        <v>1</v>
      </c>
      <c r="E44" s="1">
        <v>100</v>
      </c>
      <c r="F44" s="46">
        <v>1</v>
      </c>
      <c r="G44" s="16">
        <f t="shared" si="10"/>
        <v>100</v>
      </c>
      <c r="H44" s="46">
        <v>0</v>
      </c>
      <c r="I44" s="16">
        <f t="shared" si="11"/>
        <v>0</v>
      </c>
      <c r="J44" s="46">
        <v>0</v>
      </c>
      <c r="K44" s="16">
        <f t="shared" si="12"/>
        <v>0</v>
      </c>
      <c r="L44" s="50">
        <v>0</v>
      </c>
      <c r="M44" s="16">
        <f t="shared" si="13"/>
        <v>0</v>
      </c>
      <c r="N44" s="46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46">
        <v>8218</v>
      </c>
      <c r="E45" s="1">
        <v>100</v>
      </c>
      <c r="F45" s="46">
        <v>1912</v>
      </c>
      <c r="G45" s="16">
        <f t="shared" si="10"/>
        <v>23.266001460209296</v>
      </c>
      <c r="H45" s="46">
        <v>103</v>
      </c>
      <c r="I45" s="16">
        <f t="shared" si="11"/>
        <v>1.2533463129715259</v>
      </c>
      <c r="J45" s="46">
        <v>0</v>
      </c>
      <c r="K45" s="16">
        <f t="shared" si="12"/>
        <v>0</v>
      </c>
      <c r="L45" s="50">
        <v>1543</v>
      </c>
      <c r="M45" s="16">
        <f t="shared" si="13"/>
        <v>18.77585787296179</v>
      </c>
      <c r="N45" s="46">
        <v>4660</v>
      </c>
      <c r="O45" s="15">
        <f t="shared" si="14"/>
        <v>56.70479435385739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46">
        <v>17623</v>
      </c>
      <c r="E46" s="1">
        <v>100</v>
      </c>
      <c r="F46" s="46">
        <v>5281</v>
      </c>
      <c r="G46" s="16">
        <f t="shared" si="10"/>
        <v>29.966521023662256</v>
      </c>
      <c r="H46" s="46">
        <v>97</v>
      </c>
      <c r="I46" s="16">
        <f t="shared" si="11"/>
        <v>0.5504170686035295</v>
      </c>
      <c r="J46" s="46">
        <v>0</v>
      </c>
      <c r="K46" s="16">
        <f t="shared" si="12"/>
        <v>0</v>
      </c>
      <c r="L46" s="50">
        <v>1801</v>
      </c>
      <c r="M46" s="16">
        <f t="shared" si="13"/>
        <v>10.2195993871645</v>
      </c>
      <c r="N46" s="46">
        <v>10444</v>
      </c>
      <c r="O46" s="15">
        <f t="shared" si="14"/>
        <v>59.26346252056971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44">
        <v>12198</v>
      </c>
      <c r="E47" s="1">
        <v>100</v>
      </c>
      <c r="F47" s="46">
        <v>5134</v>
      </c>
      <c r="G47" s="16">
        <f t="shared" si="10"/>
        <v>42.08886702738154</v>
      </c>
      <c r="H47" s="46">
        <v>334</v>
      </c>
      <c r="I47" s="16">
        <f t="shared" si="11"/>
        <v>2.7381537957042137</v>
      </c>
      <c r="J47" s="46">
        <v>0</v>
      </c>
      <c r="K47" s="16">
        <f t="shared" si="12"/>
        <v>0</v>
      </c>
      <c r="L47" s="50">
        <v>604</v>
      </c>
      <c r="M47" s="16">
        <f t="shared" si="13"/>
        <v>4.951631414986063</v>
      </c>
      <c r="N47" s="46">
        <v>6126</v>
      </c>
      <c r="O47" s="15">
        <f t="shared" si="14"/>
        <v>50.22134776192818</v>
      </c>
      <c r="P47" s="33">
        <v>144</v>
      </c>
      <c r="Q47" s="34">
        <f t="shared" si="15"/>
        <v>1.1805213969503197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46">
        <v>6930</v>
      </c>
      <c r="E48" s="1">
        <v>100</v>
      </c>
      <c r="F48" s="46">
        <v>3656</v>
      </c>
      <c r="G48" s="16">
        <f t="shared" si="10"/>
        <v>52.75613275613276</v>
      </c>
      <c r="H48" s="46">
        <v>351</v>
      </c>
      <c r="I48" s="16">
        <f t="shared" si="11"/>
        <v>5.0649350649350655</v>
      </c>
      <c r="J48" s="46">
        <v>0</v>
      </c>
      <c r="K48" s="16">
        <f t="shared" si="12"/>
        <v>0</v>
      </c>
      <c r="L48" s="50">
        <v>125</v>
      </c>
      <c r="M48" s="16">
        <f t="shared" si="13"/>
        <v>1.8037518037518037</v>
      </c>
      <c r="N48" s="46">
        <v>2798</v>
      </c>
      <c r="O48" s="15">
        <f t="shared" si="14"/>
        <v>40.37518037518038</v>
      </c>
      <c r="P48" s="33">
        <v>127</v>
      </c>
      <c r="Q48" s="34">
        <f t="shared" si="15"/>
        <v>1.8326118326118326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44">
        <v>3334</v>
      </c>
      <c r="E49" s="1">
        <v>100</v>
      </c>
      <c r="F49" s="46">
        <v>1670</v>
      </c>
      <c r="G49" s="16">
        <f t="shared" si="10"/>
        <v>50.089982003599275</v>
      </c>
      <c r="H49" s="46">
        <v>0</v>
      </c>
      <c r="I49" s="16">
        <f t="shared" si="11"/>
        <v>0</v>
      </c>
      <c r="J49" s="46">
        <v>0</v>
      </c>
      <c r="K49" s="16">
        <f t="shared" si="12"/>
        <v>0</v>
      </c>
      <c r="L49" s="50">
        <v>28</v>
      </c>
      <c r="M49" s="16">
        <f t="shared" si="13"/>
        <v>0.8398320335932814</v>
      </c>
      <c r="N49" s="46">
        <v>1636</v>
      </c>
      <c r="O49" s="15">
        <f t="shared" si="14"/>
        <v>49.070185962807436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46">
        <v>402</v>
      </c>
      <c r="E50" s="1">
        <v>100</v>
      </c>
      <c r="F50" s="46">
        <v>402</v>
      </c>
      <c r="G50" s="16">
        <f t="shared" si="10"/>
        <v>100</v>
      </c>
      <c r="H50" s="46">
        <v>0</v>
      </c>
      <c r="I50" s="16">
        <f t="shared" si="11"/>
        <v>0</v>
      </c>
      <c r="J50" s="46">
        <v>0</v>
      </c>
      <c r="K50" s="16">
        <f t="shared" si="12"/>
        <v>0</v>
      </c>
      <c r="L50" s="50">
        <v>0</v>
      </c>
      <c r="M50" s="16">
        <f t="shared" si="13"/>
        <v>0</v>
      </c>
      <c r="N50" s="46">
        <v>0</v>
      </c>
      <c r="O50" s="15">
        <f t="shared" si="14"/>
        <v>0</v>
      </c>
      <c r="P50" s="33">
        <v>55</v>
      </c>
      <c r="Q50" s="34">
        <f t="shared" si="15"/>
        <v>13.681592039800993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46">
        <v>3945</v>
      </c>
      <c r="E51" s="1">
        <v>100</v>
      </c>
      <c r="F51" s="46">
        <v>2983</v>
      </c>
      <c r="G51" s="16">
        <f t="shared" si="10"/>
        <v>75.61470215462612</v>
      </c>
      <c r="H51" s="46">
        <v>0</v>
      </c>
      <c r="I51" s="16">
        <f t="shared" si="11"/>
        <v>0</v>
      </c>
      <c r="J51" s="46">
        <v>0</v>
      </c>
      <c r="K51" s="16">
        <f t="shared" si="12"/>
        <v>0</v>
      </c>
      <c r="L51" s="50">
        <v>57</v>
      </c>
      <c r="M51" s="16">
        <f t="shared" si="13"/>
        <v>1.4448669201520912</v>
      </c>
      <c r="N51" s="46">
        <v>905</v>
      </c>
      <c r="O51" s="15">
        <f t="shared" si="14"/>
        <v>22.9404309252218</v>
      </c>
      <c r="P51" s="33">
        <v>0</v>
      </c>
      <c r="Q51" s="34">
        <f t="shared" si="15"/>
        <v>0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46">
        <v>1</v>
      </c>
      <c r="E52" s="1">
        <v>100</v>
      </c>
      <c r="F52" s="46">
        <v>1</v>
      </c>
      <c r="G52" s="16">
        <f t="shared" si="10"/>
        <v>100</v>
      </c>
      <c r="H52" s="46">
        <v>0</v>
      </c>
      <c r="I52" s="16">
        <f t="shared" si="11"/>
        <v>0</v>
      </c>
      <c r="J52" s="46">
        <v>0</v>
      </c>
      <c r="K52" s="16">
        <f t="shared" si="12"/>
        <v>0</v>
      </c>
      <c r="L52" s="50">
        <v>0</v>
      </c>
      <c r="M52" s="16">
        <f t="shared" si="13"/>
        <v>0</v>
      </c>
      <c r="N52" s="46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44">
        <v>2259</v>
      </c>
      <c r="E53" s="1">
        <v>100</v>
      </c>
      <c r="F53" s="46">
        <v>1500</v>
      </c>
      <c r="G53" s="16">
        <f t="shared" si="10"/>
        <v>66.40106241699867</v>
      </c>
      <c r="H53" s="46">
        <v>70</v>
      </c>
      <c r="I53" s="16">
        <f t="shared" si="11"/>
        <v>3.098716246126605</v>
      </c>
      <c r="J53" s="46">
        <v>0</v>
      </c>
      <c r="K53" s="16">
        <f t="shared" si="12"/>
        <v>0</v>
      </c>
      <c r="L53" s="50">
        <v>229</v>
      </c>
      <c r="M53" s="16">
        <f t="shared" si="13"/>
        <v>10.137228862328463</v>
      </c>
      <c r="N53" s="46">
        <v>460</v>
      </c>
      <c r="O53" s="15">
        <f t="shared" si="14"/>
        <v>20.36299247454626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46">
        <v>3918</v>
      </c>
      <c r="E54" s="1">
        <v>100</v>
      </c>
      <c r="F54" s="46">
        <v>2128</v>
      </c>
      <c r="G54" s="16">
        <f t="shared" si="10"/>
        <v>54.31342521694742</v>
      </c>
      <c r="H54" s="46">
        <v>0</v>
      </c>
      <c r="I54" s="16">
        <f t="shared" si="11"/>
        <v>0</v>
      </c>
      <c r="J54" s="46">
        <v>0</v>
      </c>
      <c r="K54" s="16">
        <f t="shared" si="12"/>
        <v>0</v>
      </c>
      <c r="L54" s="50">
        <v>672</v>
      </c>
      <c r="M54" s="16">
        <f t="shared" si="13"/>
        <v>17.151607963246555</v>
      </c>
      <c r="N54" s="46">
        <v>1118</v>
      </c>
      <c r="O54" s="15">
        <f t="shared" si="14"/>
        <v>28.534966819806023</v>
      </c>
      <c r="P54" s="33">
        <v>32</v>
      </c>
      <c r="Q54" s="34">
        <f t="shared" si="15"/>
        <v>0.8167432363450741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46">
        <v>1272</v>
      </c>
      <c r="E55" s="1">
        <v>100</v>
      </c>
      <c r="F55" s="46">
        <v>1204</v>
      </c>
      <c r="G55" s="16">
        <f t="shared" si="10"/>
        <v>94.65408805031447</v>
      </c>
      <c r="H55" s="46">
        <v>0</v>
      </c>
      <c r="I55" s="16">
        <f t="shared" si="11"/>
        <v>0</v>
      </c>
      <c r="J55" s="46">
        <v>0</v>
      </c>
      <c r="K55" s="16">
        <f t="shared" si="12"/>
        <v>0</v>
      </c>
      <c r="L55" s="50">
        <v>5</v>
      </c>
      <c r="M55" s="16">
        <f t="shared" si="13"/>
        <v>0.39308176100628933</v>
      </c>
      <c r="N55" s="46">
        <v>63</v>
      </c>
      <c r="O55" s="15">
        <f t="shared" si="14"/>
        <v>4.952830188679245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48">
        <v>1381</v>
      </c>
      <c r="E56" s="1">
        <v>100</v>
      </c>
      <c r="F56" s="48">
        <v>1381</v>
      </c>
      <c r="G56" s="16">
        <f t="shared" si="10"/>
        <v>100</v>
      </c>
      <c r="H56" s="46">
        <v>0</v>
      </c>
      <c r="I56" s="16">
        <f t="shared" si="11"/>
        <v>0</v>
      </c>
      <c r="J56" s="46">
        <v>0</v>
      </c>
      <c r="K56" s="16">
        <f t="shared" si="12"/>
        <v>0</v>
      </c>
      <c r="L56" s="50">
        <v>0</v>
      </c>
      <c r="M56" s="16">
        <f t="shared" si="13"/>
        <v>0</v>
      </c>
      <c r="N56" s="46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44">
        <v>34783</v>
      </c>
      <c r="E57" s="1">
        <v>100</v>
      </c>
      <c r="F57" s="46">
        <v>9150</v>
      </c>
      <c r="G57" s="16">
        <f t="shared" si="10"/>
        <v>26.305954058016844</v>
      </c>
      <c r="H57" s="46">
        <v>533</v>
      </c>
      <c r="I57" s="16">
        <f t="shared" si="11"/>
        <v>1.532357760975189</v>
      </c>
      <c r="J57" s="46">
        <v>0</v>
      </c>
      <c r="K57" s="16">
        <f t="shared" si="12"/>
        <v>0</v>
      </c>
      <c r="L57" s="50">
        <v>5293</v>
      </c>
      <c r="M57" s="16">
        <f t="shared" si="13"/>
        <v>15.217203806457178</v>
      </c>
      <c r="N57" s="46">
        <v>19807</v>
      </c>
      <c r="O57" s="15">
        <f t="shared" si="14"/>
        <v>56.94448437455078</v>
      </c>
      <c r="P57" s="33">
        <v>333</v>
      </c>
      <c r="Q57" s="34">
        <f t="shared" si="15"/>
        <v>0.9573642296524165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44">
        <v>1774</v>
      </c>
      <c r="E58" s="1">
        <v>100</v>
      </c>
      <c r="F58" s="46">
        <v>1131</v>
      </c>
      <c r="G58" s="16">
        <f t="shared" si="10"/>
        <v>63.75422773393461</v>
      </c>
      <c r="H58" s="46">
        <v>0</v>
      </c>
      <c r="I58" s="16">
        <f t="shared" si="11"/>
        <v>0</v>
      </c>
      <c r="J58" s="46">
        <v>0</v>
      </c>
      <c r="K58" s="16">
        <f t="shared" si="12"/>
        <v>0</v>
      </c>
      <c r="L58" s="50">
        <v>205</v>
      </c>
      <c r="M58" s="16">
        <f t="shared" si="13"/>
        <v>11.555806087936867</v>
      </c>
      <c r="N58" s="46">
        <v>438</v>
      </c>
      <c r="O58" s="15">
        <f t="shared" si="14"/>
        <v>24.689966178128522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48">
        <v>904</v>
      </c>
      <c r="E59" s="1">
        <v>100</v>
      </c>
      <c r="F59" s="46">
        <v>622</v>
      </c>
      <c r="G59" s="16">
        <f t="shared" si="10"/>
        <v>68.80530973451327</v>
      </c>
      <c r="H59" s="46">
        <v>0</v>
      </c>
      <c r="I59" s="16">
        <f t="shared" si="11"/>
        <v>0</v>
      </c>
      <c r="J59" s="46">
        <v>0</v>
      </c>
      <c r="K59" s="16">
        <f t="shared" si="12"/>
        <v>0</v>
      </c>
      <c r="L59" s="50">
        <v>282</v>
      </c>
      <c r="M59" s="16">
        <f t="shared" si="13"/>
        <v>31.194690265486724</v>
      </c>
      <c r="N59" s="46">
        <v>0</v>
      </c>
      <c r="O59" s="15">
        <f t="shared" si="14"/>
        <v>0</v>
      </c>
      <c r="P59" s="33">
        <v>99</v>
      </c>
      <c r="Q59" s="34">
        <f t="shared" si="15"/>
        <v>10.951327433628318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46">
        <v>7766</v>
      </c>
      <c r="E60" s="1">
        <v>100</v>
      </c>
      <c r="F60" s="46">
        <v>1973</v>
      </c>
      <c r="G60" s="16">
        <f t="shared" si="10"/>
        <v>25.405614215812516</v>
      </c>
      <c r="H60" s="46">
        <v>0</v>
      </c>
      <c r="I60" s="16">
        <f t="shared" si="11"/>
        <v>0</v>
      </c>
      <c r="J60" s="46">
        <v>0</v>
      </c>
      <c r="K60" s="16">
        <f t="shared" si="12"/>
        <v>0</v>
      </c>
      <c r="L60" s="50">
        <v>3685</v>
      </c>
      <c r="M60" s="16">
        <f t="shared" si="13"/>
        <v>47.45042492917847</v>
      </c>
      <c r="N60" s="46">
        <v>2108</v>
      </c>
      <c r="O60" s="15">
        <f t="shared" si="14"/>
        <v>27.143960855009013</v>
      </c>
      <c r="P60" s="4">
        <v>0</v>
      </c>
      <c r="Q60" s="34">
        <f t="shared" si="15"/>
        <v>0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46">
        <v>5490</v>
      </c>
      <c r="E61" s="1">
        <v>100</v>
      </c>
      <c r="F61" s="46">
        <v>2339</v>
      </c>
      <c r="G61" s="16">
        <f t="shared" si="10"/>
        <v>42.60473588342441</v>
      </c>
      <c r="H61" s="46">
        <v>289</v>
      </c>
      <c r="I61" s="16">
        <f t="shared" si="11"/>
        <v>5.264116575591985</v>
      </c>
      <c r="J61" s="46">
        <v>476</v>
      </c>
      <c r="K61" s="16">
        <f t="shared" si="12"/>
        <v>8.670309653916211</v>
      </c>
      <c r="L61" s="46">
        <v>993</v>
      </c>
      <c r="M61" s="16">
        <f t="shared" si="13"/>
        <v>18.08743169398907</v>
      </c>
      <c r="N61" s="46">
        <v>1393</v>
      </c>
      <c r="O61" s="15">
        <f t="shared" si="14"/>
        <v>25.373406193078324</v>
      </c>
      <c r="P61" s="4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46">
        <v>9183</v>
      </c>
      <c r="E62" s="1">
        <v>100</v>
      </c>
      <c r="F62" s="46">
        <v>4405</v>
      </c>
      <c r="G62" s="16">
        <f t="shared" si="10"/>
        <v>47.96907328759665</v>
      </c>
      <c r="H62" s="46">
        <v>395</v>
      </c>
      <c r="I62" s="16">
        <f t="shared" si="11"/>
        <v>4.301426549058042</v>
      </c>
      <c r="J62" s="46">
        <v>187</v>
      </c>
      <c r="K62" s="16">
        <f t="shared" si="12"/>
        <v>2.0363715561363387</v>
      </c>
      <c r="L62" s="46">
        <v>1131</v>
      </c>
      <c r="M62" s="16">
        <f t="shared" si="13"/>
        <v>12.31623652401176</v>
      </c>
      <c r="N62" s="46">
        <v>3065</v>
      </c>
      <c r="O62" s="15">
        <f t="shared" si="14"/>
        <v>33.37689208319721</v>
      </c>
      <c r="P62" s="4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46">
        <v>453</v>
      </c>
      <c r="E63" s="1">
        <v>100</v>
      </c>
      <c r="F63" s="46">
        <v>43</v>
      </c>
      <c r="G63" s="16">
        <f t="shared" si="10"/>
        <v>9.492273730684326</v>
      </c>
      <c r="H63" s="46">
        <v>0</v>
      </c>
      <c r="I63" s="16">
        <f t="shared" si="11"/>
        <v>0</v>
      </c>
      <c r="J63" s="46">
        <v>0</v>
      </c>
      <c r="K63" s="16">
        <f t="shared" si="12"/>
        <v>0</v>
      </c>
      <c r="L63" s="50">
        <v>0</v>
      </c>
      <c r="M63" s="16">
        <f t="shared" si="13"/>
        <v>0</v>
      </c>
      <c r="N63" s="46">
        <v>410</v>
      </c>
      <c r="O63" s="15">
        <f t="shared" si="14"/>
        <v>90.50772626931567</v>
      </c>
      <c r="P63" s="4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46">
        <v>9262</v>
      </c>
      <c r="E64" s="1">
        <v>100</v>
      </c>
      <c r="F64" s="46">
        <v>5402</v>
      </c>
      <c r="G64" s="16">
        <f t="shared" si="10"/>
        <v>58.32433599654502</v>
      </c>
      <c r="H64" s="46">
        <v>2</v>
      </c>
      <c r="I64" s="16">
        <f t="shared" si="11"/>
        <v>0.021593608291945586</v>
      </c>
      <c r="J64" s="46">
        <v>0</v>
      </c>
      <c r="K64" s="16">
        <f t="shared" si="12"/>
        <v>0</v>
      </c>
      <c r="L64" s="50">
        <v>229</v>
      </c>
      <c r="M64" s="16">
        <f t="shared" si="13"/>
        <v>2.4724681494277694</v>
      </c>
      <c r="N64" s="46">
        <v>3629</v>
      </c>
      <c r="O64" s="15">
        <f t="shared" si="14"/>
        <v>39.18160224573526</v>
      </c>
      <c r="P64" s="4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46">
        <v>2271</v>
      </c>
      <c r="E65" s="1">
        <v>100</v>
      </c>
      <c r="F65" s="46">
        <v>1916</v>
      </c>
      <c r="G65" s="16">
        <f t="shared" si="10"/>
        <v>84.36811977102599</v>
      </c>
      <c r="H65" s="46">
        <v>0</v>
      </c>
      <c r="I65" s="16">
        <f t="shared" si="11"/>
        <v>0</v>
      </c>
      <c r="J65" s="46">
        <v>0</v>
      </c>
      <c r="K65" s="16">
        <f t="shared" si="12"/>
        <v>0</v>
      </c>
      <c r="L65" s="50">
        <v>32</v>
      </c>
      <c r="M65" s="16">
        <f t="shared" si="13"/>
        <v>1.4090708938793484</v>
      </c>
      <c r="N65" s="46">
        <v>323</v>
      </c>
      <c r="O65" s="15">
        <f t="shared" si="14"/>
        <v>14.222809335094672</v>
      </c>
      <c r="P65" s="4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46">
        <v>2833</v>
      </c>
      <c r="E66" s="1">
        <v>100</v>
      </c>
      <c r="F66" s="46">
        <v>2477</v>
      </c>
      <c r="G66" s="16">
        <f t="shared" si="10"/>
        <v>87.43381574302859</v>
      </c>
      <c r="H66" s="46">
        <v>0</v>
      </c>
      <c r="I66" s="16">
        <f t="shared" si="11"/>
        <v>0</v>
      </c>
      <c r="J66" s="46">
        <v>0</v>
      </c>
      <c r="K66" s="16">
        <f t="shared" si="12"/>
        <v>0</v>
      </c>
      <c r="L66" s="50">
        <v>1</v>
      </c>
      <c r="M66" s="16">
        <f t="shared" si="13"/>
        <v>0.03529827038475115</v>
      </c>
      <c r="N66" s="46">
        <v>355</v>
      </c>
      <c r="O66" s="15">
        <f t="shared" si="14"/>
        <v>12.530885986586657</v>
      </c>
      <c r="P66" s="4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46">
        <v>2207</v>
      </c>
      <c r="E67" s="1">
        <v>100</v>
      </c>
      <c r="F67" s="46">
        <v>1914</v>
      </c>
      <c r="G67" s="16">
        <f t="shared" si="10"/>
        <v>86.72405980969641</v>
      </c>
      <c r="H67" s="46">
        <v>0</v>
      </c>
      <c r="I67" s="16">
        <f t="shared" si="11"/>
        <v>0</v>
      </c>
      <c r="J67" s="46">
        <v>0</v>
      </c>
      <c r="K67" s="16">
        <f t="shared" si="12"/>
        <v>0</v>
      </c>
      <c r="L67" s="50">
        <v>0</v>
      </c>
      <c r="M67" s="16">
        <f t="shared" si="13"/>
        <v>0</v>
      </c>
      <c r="N67" s="46">
        <v>293</v>
      </c>
      <c r="O67" s="15">
        <f t="shared" si="14"/>
        <v>13.275940190303578</v>
      </c>
      <c r="P67" s="4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46"/>
      <c r="E68" s="1">
        <v>100</v>
      </c>
      <c r="F68" s="46"/>
      <c r="G68" s="16" t="e">
        <f t="shared" si="10"/>
        <v>#DIV/0!</v>
      </c>
      <c r="H68" s="46"/>
      <c r="I68" s="16" t="e">
        <f t="shared" si="11"/>
        <v>#DIV/0!</v>
      </c>
      <c r="J68" s="46"/>
      <c r="K68" s="16" t="e">
        <f t="shared" si="12"/>
        <v>#DIV/0!</v>
      </c>
      <c r="L68" s="50"/>
      <c r="M68" s="16" t="e">
        <f t="shared" si="13"/>
        <v>#DIV/0!</v>
      </c>
      <c r="N68" s="46"/>
      <c r="O68" s="15" t="e">
        <f t="shared" si="14"/>
        <v>#DIV/0!</v>
      </c>
      <c r="P68" s="4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46">
        <v>2186</v>
      </c>
      <c r="E69" s="1">
        <v>100</v>
      </c>
      <c r="F69" s="46">
        <v>1538</v>
      </c>
      <c r="G69" s="16">
        <f>F69/D69*100</f>
        <v>70.35681610247026</v>
      </c>
      <c r="H69" s="46">
        <v>0</v>
      </c>
      <c r="I69" s="16">
        <f>H69/D69*100</f>
        <v>0</v>
      </c>
      <c r="J69" s="46">
        <v>0</v>
      </c>
      <c r="K69" s="16">
        <f>J69/D69*100</f>
        <v>0</v>
      </c>
      <c r="L69" s="50">
        <v>0</v>
      </c>
      <c r="M69" s="16">
        <f>L69/D69*100</f>
        <v>0</v>
      </c>
      <c r="N69" s="46">
        <v>648</v>
      </c>
      <c r="O69" s="15">
        <f>N69/D69*100</f>
        <v>29.643183897529735</v>
      </c>
      <c r="P69" s="4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46"/>
      <c r="E70" s="1">
        <v>100</v>
      </c>
      <c r="F70" s="46"/>
      <c r="G70" s="16" t="e">
        <f>F70/D70*100</f>
        <v>#DIV/0!</v>
      </c>
      <c r="H70" s="46"/>
      <c r="I70" s="16" t="e">
        <f>H70/D70*100</f>
        <v>#DIV/0!</v>
      </c>
      <c r="J70" s="46"/>
      <c r="K70" s="16" t="e">
        <f>J70/D70*100</f>
        <v>#DIV/0!</v>
      </c>
      <c r="L70" s="50"/>
      <c r="M70" s="16" t="e">
        <f>L70/D70*100</f>
        <v>#DIV/0!</v>
      </c>
      <c r="N70" s="46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463312</v>
      </c>
      <c r="E72" s="11">
        <v>100</v>
      </c>
      <c r="F72" s="11">
        <f>SUM(F5:F70)</f>
        <v>211836</v>
      </c>
      <c r="G72" s="29">
        <f>F72/D72*100</f>
        <v>45.72210519045481</v>
      </c>
      <c r="H72" s="11">
        <f>SUM(H5:H70)</f>
        <v>15878</v>
      </c>
      <c r="I72" s="29">
        <f>H72/D72*100</f>
        <v>3.4270642677072902</v>
      </c>
      <c r="J72" s="11">
        <f>SUM(J5:J70)</f>
        <v>663</v>
      </c>
      <c r="K72" s="29">
        <f>J72/D72*100</f>
        <v>0.1431001139620817</v>
      </c>
      <c r="L72" s="43">
        <f>SUM(L5:L70)</f>
        <v>46870</v>
      </c>
      <c r="M72" s="29">
        <f>L72/D72*100</f>
        <v>10.116293124287736</v>
      </c>
      <c r="N72" s="11">
        <f>SUM(N5:N70)</f>
        <v>188065</v>
      </c>
      <c r="O72" s="29">
        <f>N72/D72*100</f>
        <v>40.59143730358808</v>
      </c>
      <c r="P72" s="43">
        <f>SUM(P5:P70)</f>
        <v>4903</v>
      </c>
      <c r="Q72" s="11">
        <f>P72/D72*100</f>
        <v>1.0582501640363295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78" sqref="I78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6.85156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150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8392</v>
      </c>
      <c r="E5" s="1">
        <v>100</v>
      </c>
      <c r="F5" s="1">
        <v>4291</v>
      </c>
      <c r="G5" s="16">
        <f aca="true" t="shared" si="0" ref="G5:G36">F5/D5*100</f>
        <v>51.13203050524309</v>
      </c>
      <c r="H5" s="1">
        <v>523</v>
      </c>
      <c r="I5" s="16">
        <f aca="true" t="shared" si="1" ref="I5:I36">H5/D5*100</f>
        <v>6.232125834127741</v>
      </c>
      <c r="J5" s="1">
        <v>0</v>
      </c>
      <c r="K5" s="16">
        <f aca="true" t="shared" si="2" ref="K5:K36">J5/D5*100</f>
        <v>0</v>
      </c>
      <c r="L5" s="21">
        <v>15</v>
      </c>
      <c r="M5" s="16">
        <f aca="true" t="shared" si="3" ref="M5:M36">L5/D5*100</f>
        <v>0.17874165872259296</v>
      </c>
      <c r="N5" s="1">
        <v>3563</v>
      </c>
      <c r="O5" s="15">
        <f aca="true" t="shared" si="4" ref="O5:O36">N5/D5*100</f>
        <v>42.45710200190658</v>
      </c>
      <c r="P5" s="33">
        <v>193</v>
      </c>
      <c r="Q5" s="34">
        <f aca="true" t="shared" si="5" ref="Q5:Q36">P5/D5*100</f>
        <v>2.2998093422306956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>
        <v>0</v>
      </c>
      <c r="I6" s="16">
        <f t="shared" si="1"/>
        <v>0</v>
      </c>
      <c r="J6" s="1">
        <v>0</v>
      </c>
      <c r="K6" s="16">
        <f t="shared" si="2"/>
        <v>0</v>
      </c>
      <c r="L6" s="21">
        <v>0</v>
      </c>
      <c r="M6" s="16">
        <f t="shared" si="3"/>
        <v>0</v>
      </c>
      <c r="N6" s="1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51">
        <v>45</v>
      </c>
      <c r="E7" s="1">
        <v>100</v>
      </c>
      <c r="F7" s="1">
        <v>0</v>
      </c>
      <c r="G7" s="16">
        <f t="shared" si="0"/>
        <v>0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45">
        <v>45</v>
      </c>
      <c r="O7" s="15">
        <f t="shared" si="4"/>
        <v>100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>
        <v>0</v>
      </c>
      <c r="I8" s="16">
        <f t="shared" si="1"/>
        <v>0</v>
      </c>
      <c r="J8" s="1">
        <v>0</v>
      </c>
      <c r="K8" s="16">
        <f t="shared" si="2"/>
        <v>0</v>
      </c>
      <c r="L8" s="21">
        <v>0</v>
      </c>
      <c r="M8" s="16">
        <f t="shared" si="3"/>
        <v>0</v>
      </c>
      <c r="N8" s="1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6100</v>
      </c>
      <c r="E9" s="1">
        <v>100</v>
      </c>
      <c r="F9" s="1">
        <v>3227</v>
      </c>
      <c r="G9" s="16">
        <f t="shared" si="0"/>
        <v>52.9016393442623</v>
      </c>
      <c r="H9" s="1">
        <v>6</v>
      </c>
      <c r="I9" s="16">
        <f t="shared" si="1"/>
        <v>0.09836065573770492</v>
      </c>
      <c r="J9" s="1">
        <v>0</v>
      </c>
      <c r="K9" s="16">
        <f t="shared" si="2"/>
        <v>0</v>
      </c>
      <c r="L9" s="21">
        <v>670</v>
      </c>
      <c r="M9" s="16">
        <f t="shared" si="3"/>
        <v>10.98360655737705</v>
      </c>
      <c r="N9" s="1">
        <v>2197</v>
      </c>
      <c r="O9" s="15">
        <f t="shared" si="4"/>
        <v>36.01639344262295</v>
      </c>
      <c r="P9" s="33">
        <v>152</v>
      </c>
      <c r="Q9" s="34">
        <f t="shared" si="5"/>
        <v>2.4918032786885247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1100</v>
      </c>
      <c r="E10" s="1">
        <v>100</v>
      </c>
      <c r="F10" s="1">
        <v>634</v>
      </c>
      <c r="G10" s="16">
        <f t="shared" si="0"/>
        <v>57.63636363636364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0</v>
      </c>
      <c r="M10" s="16">
        <f t="shared" si="3"/>
        <v>0</v>
      </c>
      <c r="N10" s="1">
        <v>466</v>
      </c>
      <c r="O10" s="15">
        <f t="shared" si="4"/>
        <v>42.36363636363637</v>
      </c>
      <c r="P10" s="33">
        <v>125</v>
      </c>
      <c r="Q10" s="34">
        <f t="shared" si="5"/>
        <v>11.363636363636363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8220</v>
      </c>
      <c r="E11" s="1">
        <v>100</v>
      </c>
      <c r="F11" s="1">
        <v>4849</v>
      </c>
      <c r="G11" s="16">
        <f t="shared" si="0"/>
        <v>58.99026763990267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102</v>
      </c>
      <c r="M11" s="16">
        <f t="shared" si="3"/>
        <v>1.2408759124087592</v>
      </c>
      <c r="N11" s="1">
        <v>3269</v>
      </c>
      <c r="O11" s="15">
        <f t="shared" si="4"/>
        <v>39.76885644768856</v>
      </c>
      <c r="P11" s="33">
        <v>0</v>
      </c>
      <c r="Q11" s="34">
        <f t="shared" si="5"/>
        <v>0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10560</v>
      </c>
      <c r="E12" s="3">
        <v>100</v>
      </c>
      <c r="F12" s="2">
        <v>3399</v>
      </c>
      <c r="G12" s="16">
        <f t="shared" si="0"/>
        <v>32.1875</v>
      </c>
      <c r="H12" s="2">
        <v>0</v>
      </c>
      <c r="I12" s="16">
        <f t="shared" si="1"/>
        <v>0</v>
      </c>
      <c r="J12" s="1">
        <v>0</v>
      </c>
      <c r="K12" s="16">
        <f t="shared" si="2"/>
        <v>0</v>
      </c>
      <c r="L12" s="21">
        <v>1018</v>
      </c>
      <c r="M12" s="16">
        <f t="shared" si="3"/>
        <v>9.640151515151516</v>
      </c>
      <c r="N12" s="2">
        <v>6143</v>
      </c>
      <c r="O12" s="15">
        <f t="shared" si="4"/>
        <v>58.17234848484848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21515</v>
      </c>
      <c r="E13" s="1">
        <v>100</v>
      </c>
      <c r="F13" s="1">
        <v>6056</v>
      </c>
      <c r="G13" s="16">
        <f t="shared" si="0"/>
        <v>28.147803857773646</v>
      </c>
      <c r="H13" s="1">
        <v>1255</v>
      </c>
      <c r="I13" s="16">
        <f t="shared" si="1"/>
        <v>5.833139669997676</v>
      </c>
      <c r="J13" s="1">
        <v>0</v>
      </c>
      <c r="K13" s="16">
        <f t="shared" si="2"/>
        <v>0</v>
      </c>
      <c r="L13" s="21">
        <v>1714</v>
      </c>
      <c r="M13" s="16">
        <f t="shared" si="3"/>
        <v>7.96653497559842</v>
      </c>
      <c r="N13" s="1">
        <v>12490</v>
      </c>
      <c r="O13" s="15">
        <f t="shared" si="4"/>
        <v>58.05252149663026</v>
      </c>
      <c r="P13" s="33">
        <v>378</v>
      </c>
      <c r="Q13" s="34">
        <f t="shared" si="5"/>
        <v>1.7569137810829656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8628</v>
      </c>
      <c r="E14" s="1">
        <v>100</v>
      </c>
      <c r="F14" s="1">
        <v>3011</v>
      </c>
      <c r="G14" s="16">
        <f t="shared" si="0"/>
        <v>34.89800649049606</v>
      </c>
      <c r="H14" s="1">
        <v>610</v>
      </c>
      <c r="I14" s="16">
        <f t="shared" si="1"/>
        <v>7.070004636068614</v>
      </c>
      <c r="J14" s="1">
        <v>0</v>
      </c>
      <c r="K14" s="16">
        <f t="shared" si="2"/>
        <v>0</v>
      </c>
      <c r="L14" s="21">
        <v>960</v>
      </c>
      <c r="M14" s="16">
        <f t="shared" si="3"/>
        <v>11.126564673157164</v>
      </c>
      <c r="N14" s="1">
        <v>4047</v>
      </c>
      <c r="O14" s="15">
        <f t="shared" si="4"/>
        <v>46.90542420027816</v>
      </c>
      <c r="P14" s="33">
        <v>7</v>
      </c>
      <c r="Q14" s="34">
        <f t="shared" si="5"/>
        <v>0.08113120074177098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18602</v>
      </c>
      <c r="E15" s="1">
        <v>100</v>
      </c>
      <c r="F15" s="1">
        <v>9292</v>
      </c>
      <c r="G15" s="16">
        <f t="shared" si="0"/>
        <v>49.951618105580046</v>
      </c>
      <c r="H15" s="1">
        <v>1776</v>
      </c>
      <c r="I15" s="16">
        <f t="shared" si="1"/>
        <v>9.54736049887109</v>
      </c>
      <c r="J15" s="1">
        <v>0</v>
      </c>
      <c r="K15" s="16">
        <f t="shared" si="2"/>
        <v>0</v>
      </c>
      <c r="L15" s="21">
        <v>1070</v>
      </c>
      <c r="M15" s="16">
        <f t="shared" si="3"/>
        <v>5.752069669927964</v>
      </c>
      <c r="N15" s="1">
        <v>6464</v>
      </c>
      <c r="O15" s="15">
        <f t="shared" si="4"/>
        <v>34.748951725620906</v>
      </c>
      <c r="P15" s="33">
        <v>48</v>
      </c>
      <c r="Q15" s="34">
        <f t="shared" si="5"/>
        <v>0.25803677023975913</v>
      </c>
      <c r="R15" s="38"/>
      <c r="S15" s="40">
        <f t="shared" si="6"/>
        <v>0</v>
      </c>
      <c r="T15" s="41">
        <f t="shared" si="7"/>
        <v>0</v>
      </c>
    </row>
    <row r="16" spans="1:20" ht="15" customHeight="1">
      <c r="A16" s="4">
        <f t="shared" si="8"/>
        <v>12</v>
      </c>
      <c r="B16" s="20" t="s">
        <v>61</v>
      </c>
      <c r="C16" s="20" t="s">
        <v>131</v>
      </c>
      <c r="D16" s="1">
        <v>9840</v>
      </c>
      <c r="E16" s="1">
        <v>100</v>
      </c>
      <c r="F16" s="1">
        <v>5117</v>
      </c>
      <c r="G16" s="16">
        <f t="shared" si="0"/>
        <v>52.0020325203252</v>
      </c>
      <c r="H16" s="1">
        <v>0</v>
      </c>
      <c r="I16" s="16">
        <f t="shared" si="1"/>
        <v>0</v>
      </c>
      <c r="J16" s="1">
        <v>0</v>
      </c>
      <c r="K16" s="16">
        <f t="shared" si="2"/>
        <v>0</v>
      </c>
      <c r="L16" s="21">
        <v>391</v>
      </c>
      <c r="M16" s="16">
        <f t="shared" si="3"/>
        <v>3.9735772357723578</v>
      </c>
      <c r="N16" s="1">
        <v>4332</v>
      </c>
      <c r="O16" s="15">
        <f t="shared" si="4"/>
        <v>44.02439024390244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1695</v>
      </c>
      <c r="E17" s="1">
        <v>100</v>
      </c>
      <c r="F17" s="1">
        <v>750</v>
      </c>
      <c r="G17" s="16">
        <f t="shared" si="0"/>
        <v>44.24778761061947</v>
      </c>
      <c r="H17" s="1">
        <v>211</v>
      </c>
      <c r="I17" s="16">
        <f t="shared" si="1"/>
        <v>12.448377581120944</v>
      </c>
      <c r="J17" s="1">
        <v>0</v>
      </c>
      <c r="K17" s="16">
        <f t="shared" si="2"/>
        <v>0</v>
      </c>
      <c r="L17" s="21">
        <v>67</v>
      </c>
      <c r="M17" s="16">
        <f t="shared" si="3"/>
        <v>3.9528023598820057</v>
      </c>
      <c r="N17" s="1">
        <v>667</v>
      </c>
      <c r="O17" s="15">
        <f t="shared" si="4"/>
        <v>39.35103244837758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18204</v>
      </c>
      <c r="E18" s="1">
        <v>100</v>
      </c>
      <c r="F18" s="1">
        <v>9492</v>
      </c>
      <c r="G18" s="16">
        <f t="shared" si="0"/>
        <v>52.14238628872775</v>
      </c>
      <c r="H18" s="1">
        <v>0</v>
      </c>
      <c r="I18" s="16">
        <f t="shared" si="1"/>
        <v>0</v>
      </c>
      <c r="J18" s="1">
        <v>0</v>
      </c>
      <c r="K18" s="16">
        <f t="shared" si="2"/>
        <v>0</v>
      </c>
      <c r="L18" s="21">
        <v>1828</v>
      </c>
      <c r="M18" s="16">
        <f t="shared" si="3"/>
        <v>10.04174906613931</v>
      </c>
      <c r="N18" s="1">
        <v>6884</v>
      </c>
      <c r="O18" s="15">
        <f t="shared" si="4"/>
        <v>37.81586464513294</v>
      </c>
      <c r="P18" s="33">
        <v>171</v>
      </c>
      <c r="Q18" s="34">
        <f t="shared" si="5"/>
        <v>0.9393539881344759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21751</v>
      </c>
      <c r="E19" s="1">
        <v>100</v>
      </c>
      <c r="F19" s="1">
        <v>9138</v>
      </c>
      <c r="G19" s="16">
        <f t="shared" si="0"/>
        <v>42.011861523608104</v>
      </c>
      <c r="H19" s="1">
        <v>1990</v>
      </c>
      <c r="I19" s="16">
        <f t="shared" si="1"/>
        <v>9.149004643464668</v>
      </c>
      <c r="J19" s="1">
        <v>0</v>
      </c>
      <c r="K19" s="16">
        <f t="shared" si="2"/>
        <v>0</v>
      </c>
      <c r="L19" s="21">
        <v>3046</v>
      </c>
      <c r="M19" s="16">
        <f t="shared" si="3"/>
        <v>14.003953841202705</v>
      </c>
      <c r="N19" s="1">
        <v>7577</v>
      </c>
      <c r="O19" s="15">
        <f t="shared" si="4"/>
        <v>34.835179991724516</v>
      </c>
      <c r="P19" s="33">
        <v>93</v>
      </c>
      <c r="Q19" s="34">
        <f t="shared" si="5"/>
        <v>0.4275665486644292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16454</v>
      </c>
      <c r="E20" s="1">
        <v>100</v>
      </c>
      <c r="F20" s="1">
        <v>7124</v>
      </c>
      <c r="G20" s="16">
        <f t="shared" si="0"/>
        <v>43.296462866172355</v>
      </c>
      <c r="H20" s="1">
        <v>294</v>
      </c>
      <c r="I20" s="16">
        <f t="shared" si="1"/>
        <v>1.7867995624164337</v>
      </c>
      <c r="J20" s="1">
        <v>0</v>
      </c>
      <c r="K20" s="16">
        <f t="shared" si="2"/>
        <v>0</v>
      </c>
      <c r="L20" s="21">
        <v>2545</v>
      </c>
      <c r="M20" s="16">
        <f t="shared" si="3"/>
        <v>15.467363559013005</v>
      </c>
      <c r="N20" s="1">
        <v>6491</v>
      </c>
      <c r="O20" s="15">
        <f t="shared" si="4"/>
        <v>39.4493740123982</v>
      </c>
      <c r="P20" s="33">
        <v>84</v>
      </c>
      <c r="Q20" s="34">
        <f t="shared" si="5"/>
        <v>0.5105141606904096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13785</v>
      </c>
      <c r="E21" s="1">
        <v>100</v>
      </c>
      <c r="F21" s="1">
        <v>7684</v>
      </c>
      <c r="G21" s="16">
        <f t="shared" si="0"/>
        <v>55.741748277112805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21">
        <v>2489</v>
      </c>
      <c r="M21" s="16">
        <f t="shared" si="3"/>
        <v>18.055857816467174</v>
      </c>
      <c r="N21" s="1">
        <v>3612</v>
      </c>
      <c r="O21" s="15">
        <f t="shared" si="4"/>
        <v>26.202393906420024</v>
      </c>
      <c r="P21" s="33">
        <v>400</v>
      </c>
      <c r="Q21" s="34">
        <f t="shared" si="5"/>
        <v>2.9017047515415304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19737</v>
      </c>
      <c r="E22" s="1">
        <v>100</v>
      </c>
      <c r="F22" s="1">
        <v>11454</v>
      </c>
      <c r="G22" s="16">
        <f t="shared" si="0"/>
        <v>58.03313573491412</v>
      </c>
      <c r="H22" s="1">
        <v>64</v>
      </c>
      <c r="I22" s="16">
        <f t="shared" si="1"/>
        <v>0.32426407255408624</v>
      </c>
      <c r="J22" s="1">
        <v>0</v>
      </c>
      <c r="K22" s="16">
        <f t="shared" si="2"/>
        <v>0</v>
      </c>
      <c r="L22" s="21">
        <v>1618</v>
      </c>
      <c r="M22" s="16">
        <f t="shared" si="3"/>
        <v>8.197801084257993</v>
      </c>
      <c r="N22" s="1">
        <v>6601</v>
      </c>
      <c r="O22" s="15">
        <f t="shared" si="4"/>
        <v>33.4447991082738</v>
      </c>
      <c r="P22" s="33">
        <v>285</v>
      </c>
      <c r="Q22" s="34">
        <f t="shared" si="5"/>
        <v>1.4439884480924152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10371</v>
      </c>
      <c r="E23" s="1">
        <v>100</v>
      </c>
      <c r="F23" s="1">
        <v>5460</v>
      </c>
      <c r="G23" s="16">
        <f t="shared" si="0"/>
        <v>52.64680358692508</v>
      </c>
      <c r="H23" s="1">
        <v>403</v>
      </c>
      <c r="I23" s="16">
        <f t="shared" si="1"/>
        <v>3.88583550284447</v>
      </c>
      <c r="J23" s="1">
        <v>0</v>
      </c>
      <c r="K23" s="16">
        <f t="shared" si="2"/>
        <v>0</v>
      </c>
      <c r="L23" s="21">
        <v>1304</v>
      </c>
      <c r="M23" s="16">
        <f t="shared" si="3"/>
        <v>12.573522321859029</v>
      </c>
      <c r="N23" s="1">
        <v>3204</v>
      </c>
      <c r="O23" s="15">
        <f t="shared" si="4"/>
        <v>30.89383858837142</v>
      </c>
      <c r="P23" s="33">
        <v>1</v>
      </c>
      <c r="Q23" s="34">
        <f t="shared" si="5"/>
        <v>0.009642271719217048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11216</v>
      </c>
      <c r="E24" s="1">
        <v>100</v>
      </c>
      <c r="F24" s="1">
        <v>4694</v>
      </c>
      <c r="G24" s="16">
        <f t="shared" si="0"/>
        <v>41.8509272467903</v>
      </c>
      <c r="H24" s="1">
        <v>2995</v>
      </c>
      <c r="I24" s="16">
        <f t="shared" si="1"/>
        <v>26.702924393723254</v>
      </c>
      <c r="J24" s="1">
        <v>0</v>
      </c>
      <c r="K24" s="16">
        <f t="shared" si="2"/>
        <v>0</v>
      </c>
      <c r="L24" s="21">
        <v>519</v>
      </c>
      <c r="M24" s="16">
        <f t="shared" si="3"/>
        <v>4.627318116975749</v>
      </c>
      <c r="N24" s="1">
        <v>3008</v>
      </c>
      <c r="O24" s="15">
        <f t="shared" si="4"/>
        <v>26.8188302425107</v>
      </c>
      <c r="P24" s="33">
        <v>142</v>
      </c>
      <c r="Q24" s="34">
        <f t="shared" si="5"/>
        <v>1.2660485021398002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21385</v>
      </c>
      <c r="E25" s="1">
        <v>100</v>
      </c>
      <c r="F25" s="1">
        <v>10894</v>
      </c>
      <c r="G25" s="16">
        <f t="shared" si="0"/>
        <v>50.94224924012158</v>
      </c>
      <c r="H25" s="1">
        <v>673</v>
      </c>
      <c r="I25" s="16">
        <f t="shared" si="1"/>
        <v>3.147065700257189</v>
      </c>
      <c r="J25" s="1">
        <v>0</v>
      </c>
      <c r="K25" s="16">
        <f t="shared" si="2"/>
        <v>0</v>
      </c>
      <c r="L25" s="21">
        <v>1015</v>
      </c>
      <c r="M25" s="16">
        <f t="shared" si="3"/>
        <v>4.746317512274959</v>
      </c>
      <c r="N25" s="1">
        <v>8803</v>
      </c>
      <c r="O25" s="15">
        <f t="shared" si="4"/>
        <v>41.164367547346274</v>
      </c>
      <c r="P25" s="33">
        <v>0</v>
      </c>
      <c r="Q25" s="34">
        <f t="shared" si="5"/>
        <v>0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5681</v>
      </c>
      <c r="E26" s="1">
        <v>100</v>
      </c>
      <c r="F26" s="1">
        <v>724</v>
      </c>
      <c r="G26" s="16">
        <f t="shared" si="0"/>
        <v>12.74423516986446</v>
      </c>
      <c r="H26" s="1">
        <v>830</v>
      </c>
      <c r="I26" s="16">
        <f t="shared" si="1"/>
        <v>14.610103854955113</v>
      </c>
      <c r="J26" s="1">
        <v>0</v>
      </c>
      <c r="K26" s="16">
        <f t="shared" si="2"/>
        <v>0</v>
      </c>
      <c r="L26" s="21">
        <v>417</v>
      </c>
      <c r="M26" s="16">
        <f t="shared" si="3"/>
        <v>7.340256997007569</v>
      </c>
      <c r="N26" s="1">
        <v>3710</v>
      </c>
      <c r="O26" s="15">
        <f t="shared" si="4"/>
        <v>65.30540397817286</v>
      </c>
      <c r="P26" s="33">
        <v>146</v>
      </c>
      <c r="Q26" s="34">
        <f t="shared" si="5"/>
        <v>2.5699700756908994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27833</v>
      </c>
      <c r="E27" s="1">
        <v>100</v>
      </c>
      <c r="F27" s="1">
        <v>4487</v>
      </c>
      <c r="G27" s="16">
        <f t="shared" si="0"/>
        <v>16.121151151510794</v>
      </c>
      <c r="H27" s="1">
        <v>1245</v>
      </c>
      <c r="I27" s="16">
        <f t="shared" si="1"/>
        <v>4.473107462364818</v>
      </c>
      <c r="J27" s="1">
        <v>0</v>
      </c>
      <c r="K27" s="16">
        <f t="shared" si="2"/>
        <v>0</v>
      </c>
      <c r="L27" s="21">
        <v>2645</v>
      </c>
      <c r="M27" s="16">
        <f t="shared" si="3"/>
        <v>9.50310782165056</v>
      </c>
      <c r="N27" s="1">
        <v>19456</v>
      </c>
      <c r="O27" s="15">
        <f t="shared" si="4"/>
        <v>69.90263356447383</v>
      </c>
      <c r="P27" s="33">
        <v>0</v>
      </c>
      <c r="Q27" s="34">
        <f t="shared" si="5"/>
        <v>0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6898</v>
      </c>
      <c r="E28" s="1">
        <v>100</v>
      </c>
      <c r="F28" s="1">
        <v>3337</v>
      </c>
      <c r="G28" s="16">
        <f t="shared" si="0"/>
        <v>48.37634096839663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101</v>
      </c>
      <c r="M28" s="16">
        <f t="shared" si="3"/>
        <v>1.46419251957089</v>
      </c>
      <c r="N28" s="1">
        <v>3460</v>
      </c>
      <c r="O28" s="15">
        <f t="shared" si="4"/>
        <v>50.159466512032466</v>
      </c>
      <c r="P28" s="33">
        <v>3</v>
      </c>
      <c r="Q28" s="34">
        <f t="shared" si="5"/>
        <v>0.043490866917947235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6960</v>
      </c>
      <c r="E29" s="17">
        <v>100</v>
      </c>
      <c r="F29" s="17">
        <v>2026</v>
      </c>
      <c r="G29" s="18">
        <f t="shared" si="0"/>
        <v>29.109195402298848</v>
      </c>
      <c r="H29" s="17">
        <v>789</v>
      </c>
      <c r="I29" s="18">
        <f t="shared" si="1"/>
        <v>11.336206896551724</v>
      </c>
      <c r="J29" s="1">
        <v>0</v>
      </c>
      <c r="K29" s="18">
        <f t="shared" si="2"/>
        <v>0</v>
      </c>
      <c r="L29" s="21">
        <v>1954</v>
      </c>
      <c r="M29" s="16">
        <f t="shared" si="3"/>
        <v>28.07471264367816</v>
      </c>
      <c r="N29" s="17">
        <v>2191</v>
      </c>
      <c r="O29" s="19">
        <f t="shared" si="4"/>
        <v>31.479885057471265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10652</v>
      </c>
      <c r="E30" s="1">
        <v>100</v>
      </c>
      <c r="F30" s="1">
        <v>5338</v>
      </c>
      <c r="G30" s="16">
        <f t="shared" si="0"/>
        <v>50.112654900488174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515</v>
      </c>
      <c r="M30" s="16">
        <f t="shared" si="3"/>
        <v>4.834772812617349</v>
      </c>
      <c r="N30" s="1">
        <v>4799</v>
      </c>
      <c r="O30" s="15">
        <f t="shared" si="4"/>
        <v>45.05257228689448</v>
      </c>
      <c r="P30" s="33">
        <v>258</v>
      </c>
      <c r="Q30" s="34">
        <f t="shared" si="5"/>
        <v>2.4220803604956815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7138</v>
      </c>
      <c r="E31" s="1">
        <v>100</v>
      </c>
      <c r="F31" s="1">
        <v>3284</v>
      </c>
      <c r="G31" s="16">
        <f t="shared" si="0"/>
        <v>46.00728495376856</v>
      </c>
      <c r="H31" s="1">
        <v>929</v>
      </c>
      <c r="I31" s="16">
        <f t="shared" si="1"/>
        <v>13.014850098066685</v>
      </c>
      <c r="J31" s="1">
        <v>0</v>
      </c>
      <c r="K31" s="16">
        <f t="shared" si="2"/>
        <v>0</v>
      </c>
      <c r="L31" s="21">
        <v>138</v>
      </c>
      <c r="M31" s="16">
        <f t="shared" si="3"/>
        <v>1.9333146539646962</v>
      </c>
      <c r="N31" s="1">
        <v>2787</v>
      </c>
      <c r="O31" s="15">
        <f t="shared" si="4"/>
        <v>39.04455029420005</v>
      </c>
      <c r="P31" s="33">
        <v>143</v>
      </c>
      <c r="Q31" s="34">
        <f t="shared" si="5"/>
        <v>2.0033622863547214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2187</v>
      </c>
      <c r="E32" s="1">
        <v>100</v>
      </c>
      <c r="F32" s="1">
        <v>1990</v>
      </c>
      <c r="G32" s="16">
        <f t="shared" si="0"/>
        <v>90.99222679469592</v>
      </c>
      <c r="H32" s="1">
        <v>19</v>
      </c>
      <c r="I32" s="16">
        <f t="shared" si="1"/>
        <v>0.8687700045724738</v>
      </c>
      <c r="J32" s="1">
        <v>0</v>
      </c>
      <c r="K32" s="16">
        <f t="shared" si="2"/>
        <v>0</v>
      </c>
      <c r="L32" s="21">
        <v>44</v>
      </c>
      <c r="M32" s="16">
        <f t="shared" si="3"/>
        <v>2.0118884316415184</v>
      </c>
      <c r="N32" s="1">
        <v>134</v>
      </c>
      <c r="O32" s="15">
        <f t="shared" si="4"/>
        <v>6.127114769090078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3806</v>
      </c>
      <c r="E33" s="1">
        <v>100</v>
      </c>
      <c r="F33" s="1">
        <v>2766</v>
      </c>
      <c r="G33" s="16">
        <f t="shared" si="0"/>
        <v>72.67472411981083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51</v>
      </c>
      <c r="M33" s="16">
        <f t="shared" si="3"/>
        <v>1.3399894902785077</v>
      </c>
      <c r="N33" s="1">
        <v>989</v>
      </c>
      <c r="O33" s="15">
        <f t="shared" si="4"/>
        <v>25.985286389910666</v>
      </c>
      <c r="P33" s="33">
        <v>20</v>
      </c>
      <c r="Q33" s="34">
        <f t="shared" si="5"/>
        <v>0.5254860746190226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2096</v>
      </c>
      <c r="E34" s="1">
        <v>100</v>
      </c>
      <c r="F34" s="1">
        <v>1040</v>
      </c>
      <c r="G34" s="16">
        <f t="shared" si="0"/>
        <v>49.61832061068702</v>
      </c>
      <c r="H34" s="1">
        <v>89</v>
      </c>
      <c r="I34" s="16">
        <f t="shared" si="1"/>
        <v>4.2461832061068705</v>
      </c>
      <c r="J34" s="1">
        <v>0</v>
      </c>
      <c r="K34" s="16">
        <f t="shared" si="2"/>
        <v>0</v>
      </c>
      <c r="L34" s="21">
        <v>1</v>
      </c>
      <c r="M34" s="16">
        <f t="shared" si="3"/>
        <v>0.047709923664122134</v>
      </c>
      <c r="N34" s="1">
        <v>966</v>
      </c>
      <c r="O34" s="15">
        <f t="shared" si="4"/>
        <v>46.087786259541986</v>
      </c>
      <c r="P34" s="33">
        <v>56</v>
      </c>
      <c r="Q34" s="34">
        <f t="shared" si="5"/>
        <v>2.6717557251908395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3754</v>
      </c>
      <c r="E35" s="1">
        <v>100</v>
      </c>
      <c r="F35" s="1">
        <v>2238</v>
      </c>
      <c r="G35" s="16">
        <f t="shared" si="0"/>
        <v>59.61640916355887</v>
      </c>
      <c r="H35" s="1">
        <v>52</v>
      </c>
      <c r="I35" s="16">
        <f t="shared" si="1"/>
        <v>1.3851891315929674</v>
      </c>
      <c r="J35" s="1">
        <v>0</v>
      </c>
      <c r="K35" s="16">
        <f t="shared" si="2"/>
        <v>0</v>
      </c>
      <c r="L35" s="21">
        <v>0</v>
      </c>
      <c r="M35" s="16">
        <f t="shared" si="3"/>
        <v>0</v>
      </c>
      <c r="N35" s="1">
        <v>1464</v>
      </c>
      <c r="O35" s="15">
        <f t="shared" si="4"/>
        <v>38.99840170484816</v>
      </c>
      <c r="P35" s="33">
        <v>121</v>
      </c>
      <c r="Q35" s="34">
        <f t="shared" si="5"/>
        <v>3.223228556206713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2829</v>
      </c>
      <c r="E36" s="1">
        <v>100</v>
      </c>
      <c r="F36" s="1">
        <v>2828</v>
      </c>
      <c r="G36" s="16">
        <f t="shared" si="0"/>
        <v>99.96465182043124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0</v>
      </c>
      <c r="M36" s="16">
        <f t="shared" si="3"/>
        <v>0</v>
      </c>
      <c r="N36" s="1">
        <v>1</v>
      </c>
      <c r="O36" s="15">
        <f t="shared" si="4"/>
        <v>0.03534817956875221</v>
      </c>
      <c r="P36" s="33">
        <v>60</v>
      </c>
      <c r="Q36" s="34">
        <f t="shared" si="5"/>
        <v>2.1208907741251326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3223</v>
      </c>
      <c r="E37" s="1">
        <v>100</v>
      </c>
      <c r="F37" s="1">
        <v>2789</v>
      </c>
      <c r="G37" s="16">
        <f aca="true" t="shared" si="10" ref="G37:G68">F37/D37*100</f>
        <v>86.53428482780019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208</v>
      </c>
      <c r="M37" s="16">
        <f aca="true" t="shared" si="13" ref="M37:M68">L37/D37*100</f>
        <v>6.4536146447409255</v>
      </c>
      <c r="N37" s="1">
        <v>226</v>
      </c>
      <c r="O37" s="15">
        <f aca="true" t="shared" si="14" ref="O37:O68">N37/D37*100</f>
        <v>7.012100527458889</v>
      </c>
      <c r="P37" s="33">
        <v>0</v>
      </c>
      <c r="Q37" s="34">
        <f aca="true" t="shared" si="15" ref="Q37:Q68">P37/D37*100</f>
        <v>0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2469</v>
      </c>
      <c r="E38" s="1">
        <v>100</v>
      </c>
      <c r="F38" s="1">
        <v>1353</v>
      </c>
      <c r="G38" s="16">
        <f t="shared" si="10"/>
        <v>54.79951397326853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50</v>
      </c>
      <c r="M38" s="16">
        <f t="shared" si="13"/>
        <v>2.025111381125962</v>
      </c>
      <c r="N38" s="1">
        <v>1066</v>
      </c>
      <c r="O38" s="15">
        <f t="shared" si="14"/>
        <v>43.17537464560551</v>
      </c>
      <c r="P38" s="33">
        <v>96</v>
      </c>
      <c r="Q38" s="34">
        <f t="shared" si="15"/>
        <v>3.8882138517618468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7599</v>
      </c>
      <c r="E39" s="1">
        <v>100</v>
      </c>
      <c r="F39" s="1">
        <v>1989</v>
      </c>
      <c r="G39" s="16">
        <f t="shared" si="10"/>
        <v>26.174496644295303</v>
      </c>
      <c r="H39" s="1">
        <v>0</v>
      </c>
      <c r="I39" s="16">
        <f t="shared" si="11"/>
        <v>0</v>
      </c>
      <c r="J39" s="1">
        <v>0</v>
      </c>
      <c r="K39" s="16">
        <f t="shared" si="12"/>
        <v>0</v>
      </c>
      <c r="L39" s="21">
        <v>471</v>
      </c>
      <c r="M39" s="16">
        <f t="shared" si="13"/>
        <v>6.198183971575207</v>
      </c>
      <c r="N39" s="1">
        <v>5139</v>
      </c>
      <c r="O39" s="15">
        <f t="shared" si="14"/>
        <v>67.62731938412949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4032</v>
      </c>
      <c r="E40" s="1">
        <v>100</v>
      </c>
      <c r="F40" s="1">
        <v>1769</v>
      </c>
      <c r="G40" s="16">
        <f t="shared" si="10"/>
        <v>43.87400793650794</v>
      </c>
      <c r="H40" s="1">
        <v>533</v>
      </c>
      <c r="I40" s="16">
        <f t="shared" si="11"/>
        <v>13.219246031746032</v>
      </c>
      <c r="J40" s="1">
        <v>0</v>
      </c>
      <c r="K40" s="16">
        <f t="shared" si="12"/>
        <v>0</v>
      </c>
      <c r="L40" s="21">
        <v>44</v>
      </c>
      <c r="M40" s="16">
        <f t="shared" si="13"/>
        <v>1.0912698412698412</v>
      </c>
      <c r="N40" s="1">
        <v>1686</v>
      </c>
      <c r="O40" s="15">
        <f t="shared" si="14"/>
        <v>41.81547619047619</v>
      </c>
      <c r="P40" s="33">
        <v>179</v>
      </c>
      <c r="Q40" s="34">
        <f t="shared" si="15"/>
        <v>4.439484126984127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6920</v>
      </c>
      <c r="E41" s="1">
        <v>100</v>
      </c>
      <c r="F41" s="1">
        <v>579</v>
      </c>
      <c r="G41" s="16">
        <f t="shared" si="10"/>
        <v>8.367052023121389</v>
      </c>
      <c r="H41" s="1">
        <v>215</v>
      </c>
      <c r="I41" s="16">
        <f t="shared" si="11"/>
        <v>3.106936416184971</v>
      </c>
      <c r="J41" s="1">
        <v>0</v>
      </c>
      <c r="K41" s="16">
        <f t="shared" si="12"/>
        <v>0</v>
      </c>
      <c r="L41" s="21">
        <v>428</v>
      </c>
      <c r="M41" s="16">
        <f t="shared" si="13"/>
        <v>6.184971098265896</v>
      </c>
      <c r="N41" s="1">
        <v>5698</v>
      </c>
      <c r="O41" s="15">
        <f t="shared" si="14"/>
        <v>82.34104046242776</v>
      </c>
      <c r="P41" s="33">
        <v>161</v>
      </c>
      <c r="Q41" s="34">
        <f t="shared" si="15"/>
        <v>2.3265895953757223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8664</v>
      </c>
      <c r="E42" s="1">
        <v>100</v>
      </c>
      <c r="F42" s="1">
        <v>3962</v>
      </c>
      <c r="G42" s="16">
        <f t="shared" si="10"/>
        <v>45.72945521698985</v>
      </c>
      <c r="H42" s="1">
        <v>35</v>
      </c>
      <c r="I42" s="16">
        <f t="shared" si="11"/>
        <v>0.4039704524469067</v>
      </c>
      <c r="J42" s="1">
        <v>0</v>
      </c>
      <c r="K42" s="16">
        <f t="shared" si="12"/>
        <v>0</v>
      </c>
      <c r="L42" s="21">
        <v>73</v>
      </c>
      <c r="M42" s="16">
        <f t="shared" si="13"/>
        <v>0.8425669436749769</v>
      </c>
      <c r="N42" s="1">
        <v>4594</v>
      </c>
      <c r="O42" s="15">
        <f t="shared" si="14"/>
        <v>53.02400738688827</v>
      </c>
      <c r="P42" s="33">
        <v>54</v>
      </c>
      <c r="Q42" s="34">
        <f t="shared" si="15"/>
        <v>0.6232686980609419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7308</v>
      </c>
      <c r="E43" s="1">
        <v>100</v>
      </c>
      <c r="F43" s="1">
        <v>4339</v>
      </c>
      <c r="G43" s="16">
        <f t="shared" si="10"/>
        <v>59.37328954570334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83</v>
      </c>
      <c r="M43" s="16">
        <f t="shared" si="13"/>
        <v>1.1357416529830322</v>
      </c>
      <c r="N43" s="1">
        <v>2886</v>
      </c>
      <c r="O43" s="15">
        <f t="shared" si="14"/>
        <v>39.49096880131363</v>
      </c>
      <c r="P43" s="33">
        <v>319</v>
      </c>
      <c r="Q43" s="34">
        <f t="shared" si="15"/>
        <v>4.365079365079365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8782</v>
      </c>
      <c r="E45" s="1">
        <v>100</v>
      </c>
      <c r="F45" s="1">
        <v>1766</v>
      </c>
      <c r="G45" s="16">
        <f t="shared" si="10"/>
        <v>20.109314506946028</v>
      </c>
      <c r="H45" s="1">
        <v>422</v>
      </c>
      <c r="I45" s="16">
        <f t="shared" si="11"/>
        <v>4.805283534502392</v>
      </c>
      <c r="J45" s="1">
        <v>0</v>
      </c>
      <c r="K45" s="16">
        <f t="shared" si="12"/>
        <v>0</v>
      </c>
      <c r="L45" s="21">
        <v>1521</v>
      </c>
      <c r="M45" s="16">
        <f t="shared" si="13"/>
        <v>17.31951719426099</v>
      </c>
      <c r="N45" s="1">
        <v>5073</v>
      </c>
      <c r="O45" s="15">
        <f t="shared" si="14"/>
        <v>57.7658847642906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7956</v>
      </c>
      <c r="E46" s="1">
        <v>100</v>
      </c>
      <c r="F46" s="1">
        <v>2271</v>
      </c>
      <c r="G46" s="16">
        <f t="shared" si="10"/>
        <v>28.544494720965307</v>
      </c>
      <c r="H46" s="1">
        <v>360</v>
      </c>
      <c r="I46" s="16">
        <f t="shared" si="11"/>
        <v>4.524886877828054</v>
      </c>
      <c r="J46" s="1">
        <v>0</v>
      </c>
      <c r="K46" s="16">
        <f t="shared" si="12"/>
        <v>0</v>
      </c>
      <c r="L46" s="21">
        <v>621</v>
      </c>
      <c r="M46" s="16">
        <f t="shared" si="13"/>
        <v>7.8054298642533935</v>
      </c>
      <c r="N46" s="1">
        <v>4704</v>
      </c>
      <c r="O46" s="15">
        <f t="shared" si="14"/>
        <v>59.125188536953246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13039</v>
      </c>
      <c r="E47" s="1">
        <v>100</v>
      </c>
      <c r="F47" s="1">
        <v>4724</v>
      </c>
      <c r="G47" s="16">
        <f t="shared" si="10"/>
        <v>36.22977222179615</v>
      </c>
      <c r="H47" s="1">
        <v>608</v>
      </c>
      <c r="I47" s="16">
        <f t="shared" si="11"/>
        <v>4.662934274100775</v>
      </c>
      <c r="J47" s="1">
        <v>0</v>
      </c>
      <c r="K47" s="16">
        <f t="shared" si="12"/>
        <v>0</v>
      </c>
      <c r="L47" s="21">
        <v>590</v>
      </c>
      <c r="M47" s="16">
        <f t="shared" si="13"/>
        <v>4.524886877828054</v>
      </c>
      <c r="N47" s="1">
        <v>7117</v>
      </c>
      <c r="O47" s="15">
        <f t="shared" si="14"/>
        <v>54.582406626275024</v>
      </c>
      <c r="P47" s="33">
        <v>192</v>
      </c>
      <c r="Q47" s="34">
        <f t="shared" si="15"/>
        <v>1.4725055602423498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7843</v>
      </c>
      <c r="E48" s="1">
        <v>100</v>
      </c>
      <c r="F48" s="1">
        <v>3819</v>
      </c>
      <c r="G48" s="16">
        <f t="shared" si="10"/>
        <v>48.69310212928726</v>
      </c>
      <c r="H48" s="1">
        <v>424</v>
      </c>
      <c r="I48" s="16">
        <f t="shared" si="11"/>
        <v>5.406094606655616</v>
      </c>
      <c r="J48" s="1">
        <v>0</v>
      </c>
      <c r="K48" s="16">
        <f t="shared" si="12"/>
        <v>0</v>
      </c>
      <c r="L48" s="21">
        <v>117</v>
      </c>
      <c r="M48" s="16">
        <f t="shared" si="13"/>
        <v>1.4917761060818564</v>
      </c>
      <c r="N48" s="1">
        <v>3483</v>
      </c>
      <c r="O48" s="15">
        <f t="shared" si="14"/>
        <v>44.40902715797527</v>
      </c>
      <c r="P48" s="33">
        <v>79</v>
      </c>
      <c r="Q48" s="34">
        <f t="shared" si="15"/>
        <v>1.0072676271834757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2756</v>
      </c>
      <c r="E49" s="1">
        <v>100</v>
      </c>
      <c r="F49" s="1">
        <v>1431</v>
      </c>
      <c r="G49" s="16">
        <f t="shared" si="10"/>
        <v>51.92307692307693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25</v>
      </c>
      <c r="M49" s="16">
        <f t="shared" si="13"/>
        <v>0.9071117561683599</v>
      </c>
      <c r="N49" s="1">
        <v>1300</v>
      </c>
      <c r="O49" s="15">
        <f t="shared" si="14"/>
        <v>47.16981132075472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411</v>
      </c>
      <c r="E50" s="1">
        <v>100</v>
      </c>
      <c r="F50" s="1">
        <v>411</v>
      </c>
      <c r="G50" s="16">
        <f t="shared" si="10"/>
        <v>100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0</v>
      </c>
      <c r="O50" s="15">
        <f t="shared" si="14"/>
        <v>0</v>
      </c>
      <c r="P50" s="33">
        <v>58</v>
      </c>
      <c r="Q50" s="34">
        <f t="shared" si="15"/>
        <v>14.111922141119221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3764</v>
      </c>
      <c r="E51" s="1">
        <v>100</v>
      </c>
      <c r="F51" s="1">
        <v>2950</v>
      </c>
      <c r="G51" s="16">
        <f t="shared" si="10"/>
        <v>78.37407013815091</v>
      </c>
      <c r="H51" s="1">
        <v>0</v>
      </c>
      <c r="I51" s="16">
        <f t="shared" si="11"/>
        <v>0</v>
      </c>
      <c r="J51" s="1">
        <v>0</v>
      </c>
      <c r="K51" s="16">
        <f t="shared" si="12"/>
        <v>0</v>
      </c>
      <c r="L51" s="21">
        <v>37</v>
      </c>
      <c r="M51" s="16">
        <f t="shared" si="13"/>
        <v>0.9829968119022316</v>
      </c>
      <c r="N51" s="1">
        <v>777</v>
      </c>
      <c r="O51" s="15">
        <f t="shared" si="14"/>
        <v>20.642933049946866</v>
      </c>
      <c r="P51" s="33">
        <v>0</v>
      </c>
      <c r="Q51" s="34">
        <f t="shared" si="15"/>
        <v>0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2457</v>
      </c>
      <c r="E53" s="1">
        <v>100</v>
      </c>
      <c r="F53" s="1">
        <v>1764</v>
      </c>
      <c r="G53" s="16">
        <f t="shared" si="10"/>
        <v>71.7948717948718</v>
      </c>
      <c r="H53" s="1">
        <v>138</v>
      </c>
      <c r="I53" s="16">
        <f t="shared" si="11"/>
        <v>5.616605616605617</v>
      </c>
      <c r="J53" s="1">
        <v>0</v>
      </c>
      <c r="K53" s="16">
        <f t="shared" si="12"/>
        <v>0</v>
      </c>
      <c r="L53" s="21">
        <v>146</v>
      </c>
      <c r="M53" s="16">
        <f t="shared" si="13"/>
        <v>5.942205942205942</v>
      </c>
      <c r="N53" s="1">
        <v>409</v>
      </c>
      <c r="O53" s="15">
        <f t="shared" si="14"/>
        <v>16.64631664631665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4372</v>
      </c>
      <c r="E54" s="1">
        <v>100</v>
      </c>
      <c r="F54" s="1">
        <v>2342</v>
      </c>
      <c r="G54" s="16">
        <f t="shared" si="10"/>
        <v>53.568161024702654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644</v>
      </c>
      <c r="M54" s="16">
        <f t="shared" si="13"/>
        <v>14.730100640439158</v>
      </c>
      <c r="N54" s="1">
        <v>1386</v>
      </c>
      <c r="O54" s="15">
        <f t="shared" si="14"/>
        <v>31.701738334858188</v>
      </c>
      <c r="P54" s="33">
        <v>61</v>
      </c>
      <c r="Q54" s="34">
        <f t="shared" si="15"/>
        <v>1.395242451967063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1311</v>
      </c>
      <c r="E55" s="1">
        <v>100</v>
      </c>
      <c r="F55" s="1">
        <v>1256</v>
      </c>
      <c r="G55" s="16">
        <f t="shared" si="10"/>
        <v>95.8047292143402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4</v>
      </c>
      <c r="M55" s="16">
        <f t="shared" si="13"/>
        <v>0.30511060259344014</v>
      </c>
      <c r="N55" s="1">
        <v>51</v>
      </c>
      <c r="O55" s="15">
        <f t="shared" si="14"/>
        <v>3.8901601830663615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1751</v>
      </c>
      <c r="E56" s="1">
        <v>100</v>
      </c>
      <c r="F56" s="1">
        <v>1749</v>
      </c>
      <c r="G56" s="16">
        <f t="shared" si="10"/>
        <v>99.88577955454026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0</v>
      </c>
      <c r="M56" s="16">
        <f t="shared" si="13"/>
        <v>0</v>
      </c>
      <c r="N56" s="1">
        <v>2</v>
      </c>
      <c r="O56" s="15">
        <f t="shared" si="14"/>
        <v>0.1142204454597373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46258</v>
      </c>
      <c r="E57" s="1">
        <v>100</v>
      </c>
      <c r="F57" s="1">
        <v>15817</v>
      </c>
      <c r="G57" s="16">
        <f t="shared" si="10"/>
        <v>34.193004453283756</v>
      </c>
      <c r="H57" s="1">
        <v>1026</v>
      </c>
      <c r="I57" s="16">
        <f t="shared" si="11"/>
        <v>2.2179947252367156</v>
      </c>
      <c r="J57" s="1">
        <v>0</v>
      </c>
      <c r="K57" s="16">
        <f t="shared" si="12"/>
        <v>0</v>
      </c>
      <c r="L57" s="21">
        <v>6025</v>
      </c>
      <c r="M57" s="16">
        <f t="shared" si="13"/>
        <v>13.024774093129837</v>
      </c>
      <c r="N57" s="1">
        <v>23390</v>
      </c>
      <c r="O57" s="15">
        <f t="shared" si="14"/>
        <v>50.564226728349695</v>
      </c>
      <c r="P57" s="33">
        <v>94</v>
      </c>
      <c r="Q57" s="34">
        <f t="shared" si="15"/>
        <v>0.2032080937351377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2003</v>
      </c>
      <c r="E58" s="1">
        <v>100</v>
      </c>
      <c r="F58" s="1">
        <v>1153</v>
      </c>
      <c r="G58" s="16">
        <f t="shared" si="10"/>
        <v>57.56365451822266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312</v>
      </c>
      <c r="M58" s="16">
        <f t="shared" si="13"/>
        <v>15.576635047428859</v>
      </c>
      <c r="N58" s="1">
        <v>538</v>
      </c>
      <c r="O58" s="15">
        <f t="shared" si="14"/>
        <v>26.85971043434848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52">
        <v>678</v>
      </c>
      <c r="E59" s="1">
        <v>100</v>
      </c>
      <c r="F59" s="1">
        <v>479</v>
      </c>
      <c r="G59" s="16">
        <f t="shared" si="10"/>
        <v>70.64896755162242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199</v>
      </c>
      <c r="M59" s="16">
        <f t="shared" si="13"/>
        <v>29.35103244837758</v>
      </c>
      <c r="N59" s="1">
        <v>0</v>
      </c>
      <c r="O59" s="15">
        <f t="shared" si="14"/>
        <v>0</v>
      </c>
      <c r="P59" s="33">
        <v>73</v>
      </c>
      <c r="Q59" s="34">
        <f t="shared" si="15"/>
        <v>10.766961651917404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7341</v>
      </c>
      <c r="E60" s="1">
        <v>100</v>
      </c>
      <c r="F60" s="1">
        <v>2142</v>
      </c>
      <c r="G60" s="16">
        <f t="shared" si="10"/>
        <v>29.17858602370249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3819</v>
      </c>
      <c r="M60" s="16">
        <f t="shared" si="13"/>
        <v>52.02288516550878</v>
      </c>
      <c r="N60" s="1">
        <v>1380</v>
      </c>
      <c r="O60" s="15">
        <f t="shared" si="14"/>
        <v>18.79852881078872</v>
      </c>
      <c r="P60" s="33">
        <v>0</v>
      </c>
      <c r="Q60" s="34">
        <f t="shared" si="15"/>
        <v>0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6978</v>
      </c>
      <c r="E61" s="1">
        <v>100</v>
      </c>
      <c r="F61" s="1">
        <v>3297</v>
      </c>
      <c r="G61" s="16">
        <f t="shared" si="10"/>
        <v>47.24849527085125</v>
      </c>
      <c r="H61" s="1">
        <v>291</v>
      </c>
      <c r="I61" s="16">
        <f t="shared" si="11"/>
        <v>4.170249355116079</v>
      </c>
      <c r="J61" s="1">
        <v>489</v>
      </c>
      <c r="K61" s="16">
        <f t="shared" si="12"/>
        <v>7.007738607050731</v>
      </c>
      <c r="L61" s="21">
        <v>1005</v>
      </c>
      <c r="M61" s="16">
        <f t="shared" si="13"/>
        <v>14.402407566638006</v>
      </c>
      <c r="N61" s="1">
        <v>1896</v>
      </c>
      <c r="O61" s="15">
        <f t="shared" si="14"/>
        <v>27.171109200343942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10356</v>
      </c>
      <c r="E62" s="1">
        <v>100</v>
      </c>
      <c r="F62" s="1">
        <v>4989</v>
      </c>
      <c r="G62" s="16">
        <f t="shared" si="10"/>
        <v>48.17497103128621</v>
      </c>
      <c r="H62" s="1">
        <v>397</v>
      </c>
      <c r="I62" s="16">
        <f t="shared" si="11"/>
        <v>3.833526458091927</v>
      </c>
      <c r="J62" s="1">
        <v>196</v>
      </c>
      <c r="K62" s="16">
        <f t="shared" si="12"/>
        <v>1.8926226342217072</v>
      </c>
      <c r="L62" s="21">
        <v>1309</v>
      </c>
      <c r="M62" s="16">
        <f t="shared" si="13"/>
        <v>12.640015449980687</v>
      </c>
      <c r="N62" s="1">
        <v>3465</v>
      </c>
      <c r="O62" s="15">
        <f t="shared" si="14"/>
        <v>33.45886442641947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529</v>
      </c>
      <c r="E63" s="1">
        <v>100</v>
      </c>
      <c r="F63" s="1">
        <v>131</v>
      </c>
      <c r="G63" s="16">
        <f t="shared" si="10"/>
        <v>24.763705103969755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398</v>
      </c>
      <c r="O63" s="15">
        <f t="shared" si="14"/>
        <v>75.23629489603024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10470</v>
      </c>
      <c r="E64" s="1">
        <v>100</v>
      </c>
      <c r="F64" s="1">
        <v>5276</v>
      </c>
      <c r="G64" s="16">
        <f t="shared" si="10"/>
        <v>50.39159503342885</v>
      </c>
      <c r="H64" s="1">
        <v>1</v>
      </c>
      <c r="I64" s="16">
        <f t="shared" si="11"/>
        <v>0.009551098376313277</v>
      </c>
      <c r="J64" s="1">
        <v>0</v>
      </c>
      <c r="K64" s="16">
        <f t="shared" si="12"/>
        <v>0</v>
      </c>
      <c r="L64" s="21">
        <v>219</v>
      </c>
      <c r="M64" s="16">
        <f t="shared" si="13"/>
        <v>2.0916905444126077</v>
      </c>
      <c r="N64" s="1">
        <v>4974</v>
      </c>
      <c r="O64" s="15">
        <f t="shared" si="14"/>
        <v>47.50716332378224</v>
      </c>
      <c r="P64" s="33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2845</v>
      </c>
      <c r="E65" s="1">
        <v>100</v>
      </c>
      <c r="F65" s="1">
        <v>2362</v>
      </c>
      <c r="G65" s="16">
        <f t="shared" si="10"/>
        <v>83.02284710017574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33</v>
      </c>
      <c r="M65" s="16">
        <f t="shared" si="13"/>
        <v>1.1599297012302283</v>
      </c>
      <c r="N65" s="1">
        <v>450</v>
      </c>
      <c r="O65" s="15">
        <f t="shared" si="14"/>
        <v>15.817223198594025</v>
      </c>
      <c r="P65" s="33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3445</v>
      </c>
      <c r="E66" s="1">
        <v>100</v>
      </c>
      <c r="F66" s="1">
        <v>2919</v>
      </c>
      <c r="G66" s="16">
        <f t="shared" si="10"/>
        <v>84.73149492017417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1</v>
      </c>
      <c r="M66" s="16">
        <f t="shared" si="13"/>
        <v>0.029027576197387515</v>
      </c>
      <c r="N66" s="1">
        <v>525</v>
      </c>
      <c r="O66" s="15">
        <f t="shared" si="14"/>
        <v>15.239477503628446</v>
      </c>
      <c r="P66" s="33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2316</v>
      </c>
      <c r="E67" s="1">
        <v>100</v>
      </c>
      <c r="F67" s="1">
        <v>2059</v>
      </c>
      <c r="G67" s="16">
        <f t="shared" si="10"/>
        <v>88.90328151986184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257</v>
      </c>
      <c r="O67" s="15">
        <f t="shared" si="14"/>
        <v>11.09671848013817</v>
      </c>
      <c r="P67" s="33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>
        <v>0</v>
      </c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1763</v>
      </c>
      <c r="E69" s="1">
        <v>100</v>
      </c>
      <c r="F69" s="1">
        <v>1343</v>
      </c>
      <c r="G69" s="16">
        <f>F69/D69*100</f>
        <v>76.17697107203631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420</v>
      </c>
      <c r="O69" s="15">
        <f>N69/D69*100</f>
        <v>23.823028927963698</v>
      </c>
      <c r="P69" s="33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21"/>
      <c r="M70" s="16" t="e">
        <f>L70/D70*100</f>
        <v>#DIV/0!</v>
      </c>
      <c r="N70" s="1"/>
      <c r="O70" s="15" t="e">
        <f>N70/D70*100</f>
        <v>#DIV/0!</v>
      </c>
      <c r="P70" s="33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497077</v>
      </c>
      <c r="E72" s="11">
        <v>100</v>
      </c>
      <c r="F72" s="11">
        <f>SUM(F5:F70)</f>
        <v>219858</v>
      </c>
      <c r="G72" s="29">
        <f>F72/D72*100</f>
        <v>44.2301695713139</v>
      </c>
      <c r="H72" s="11">
        <f>SUM(H5:H70)</f>
        <v>19203</v>
      </c>
      <c r="I72" s="29">
        <f>H72/D72*100</f>
        <v>3.8631841746852094</v>
      </c>
      <c r="J72" s="11">
        <f>SUM(J5:J70)</f>
        <v>685</v>
      </c>
      <c r="K72" s="29">
        <f>J72/D72*100</f>
        <v>0.13780561160544544</v>
      </c>
      <c r="L72" s="43">
        <f>SUM(L5:L70)</f>
        <v>44221</v>
      </c>
      <c r="M72" s="29">
        <f>L72/D72*100</f>
        <v>8.896207227451683</v>
      </c>
      <c r="N72" s="11">
        <f>SUM(N5:N70)</f>
        <v>213110</v>
      </c>
      <c r="O72" s="29">
        <f>N72/D72*100</f>
        <v>42.87263341494376</v>
      </c>
      <c r="P72" s="43">
        <f>SUM(P5:P70)</f>
        <v>4252</v>
      </c>
      <c r="Q72" s="11">
        <f>P72/D72*100</f>
        <v>0.8554006723304438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72" sqref="L72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6.003906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151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7219</v>
      </c>
      <c r="E5" s="1">
        <v>100</v>
      </c>
      <c r="F5" s="1">
        <v>3930</v>
      </c>
      <c r="G5" s="16">
        <f aca="true" t="shared" si="0" ref="G5:G36">F5/D5*100</f>
        <v>54.43967308491481</v>
      </c>
      <c r="H5" s="1">
        <v>231</v>
      </c>
      <c r="I5" s="16">
        <f aca="true" t="shared" si="1" ref="I5:I36">H5/D5*100</f>
        <v>3.1998891813270536</v>
      </c>
      <c r="J5" s="1"/>
      <c r="K5" s="16">
        <f aca="true" t="shared" si="2" ref="K5:K36">J5/D5*100</f>
        <v>0</v>
      </c>
      <c r="L5" s="21">
        <v>8</v>
      </c>
      <c r="M5" s="16">
        <f aca="true" t="shared" si="3" ref="M5:M36">L5/D5*100</f>
        <v>0.11081867294639147</v>
      </c>
      <c r="N5" s="1">
        <v>3050</v>
      </c>
      <c r="O5" s="15">
        <f aca="true" t="shared" si="4" ref="O5:O36">N5/D5*100</f>
        <v>42.24961906081175</v>
      </c>
      <c r="P5" s="33">
        <v>177</v>
      </c>
      <c r="Q5" s="34">
        <f aca="true" t="shared" si="5" ref="Q5:Q36">P5/D5*100</f>
        <v>2.4518631389389114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/>
      <c r="I6" s="16">
        <f t="shared" si="1"/>
        <v>0</v>
      </c>
      <c r="J6" s="1"/>
      <c r="K6" s="16">
        <f t="shared" si="2"/>
        <v>0</v>
      </c>
      <c r="L6" s="21"/>
      <c r="M6" s="16">
        <f t="shared" si="3"/>
        <v>0</v>
      </c>
      <c r="N6" s="1"/>
      <c r="O6" s="15">
        <f t="shared" si="4"/>
        <v>0</v>
      </c>
      <c r="P6" s="33"/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45">
        <v>60</v>
      </c>
      <c r="E7" s="1">
        <v>100</v>
      </c>
      <c r="F7" s="1">
        <v>1</v>
      </c>
      <c r="G7" s="16">
        <f t="shared" si="0"/>
        <v>1.6666666666666667</v>
      </c>
      <c r="H7" s="1"/>
      <c r="I7" s="16">
        <f t="shared" si="1"/>
        <v>0</v>
      </c>
      <c r="J7" s="1"/>
      <c r="K7" s="16">
        <f t="shared" si="2"/>
        <v>0</v>
      </c>
      <c r="L7" s="21"/>
      <c r="M7" s="16">
        <f t="shared" si="3"/>
        <v>0</v>
      </c>
      <c r="N7" s="1">
        <v>59</v>
      </c>
      <c r="O7" s="15">
        <f t="shared" si="4"/>
        <v>98.33333333333333</v>
      </c>
      <c r="P7" s="33"/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/>
      <c r="I8" s="16">
        <f t="shared" si="1"/>
        <v>0</v>
      </c>
      <c r="J8" s="1"/>
      <c r="K8" s="16">
        <f t="shared" si="2"/>
        <v>0</v>
      </c>
      <c r="L8" s="21"/>
      <c r="M8" s="16">
        <f t="shared" si="3"/>
        <v>0</v>
      </c>
      <c r="N8" s="1"/>
      <c r="O8" s="15">
        <f t="shared" si="4"/>
        <v>0</v>
      </c>
      <c r="P8" s="33"/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7505</v>
      </c>
      <c r="E9" s="1">
        <v>100</v>
      </c>
      <c r="F9" s="1">
        <v>2942</v>
      </c>
      <c r="G9" s="16">
        <f t="shared" si="0"/>
        <v>39.20053297801466</v>
      </c>
      <c r="H9" s="1">
        <v>10</v>
      </c>
      <c r="I9" s="16">
        <f t="shared" si="1"/>
        <v>0.13324450366422386</v>
      </c>
      <c r="J9" s="1"/>
      <c r="K9" s="16">
        <f t="shared" si="2"/>
        <v>0</v>
      </c>
      <c r="L9" s="21">
        <v>769</v>
      </c>
      <c r="M9" s="16">
        <f t="shared" si="3"/>
        <v>10.246502331778814</v>
      </c>
      <c r="N9" s="1">
        <v>3784</v>
      </c>
      <c r="O9" s="15">
        <f t="shared" si="4"/>
        <v>50.41972018654231</v>
      </c>
      <c r="P9" s="33">
        <v>210</v>
      </c>
      <c r="Q9" s="34">
        <f t="shared" si="5"/>
        <v>2.798134576948701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981</v>
      </c>
      <c r="E10" s="1">
        <v>100</v>
      </c>
      <c r="F10" s="1">
        <v>429</v>
      </c>
      <c r="G10" s="16">
        <f t="shared" si="0"/>
        <v>43.730886850152906</v>
      </c>
      <c r="H10" s="1"/>
      <c r="I10" s="16">
        <f t="shared" si="1"/>
        <v>0</v>
      </c>
      <c r="J10" s="1"/>
      <c r="K10" s="16">
        <f t="shared" si="2"/>
        <v>0</v>
      </c>
      <c r="L10" s="21">
        <v>3</v>
      </c>
      <c r="M10" s="16">
        <f t="shared" si="3"/>
        <v>0.3058103975535168</v>
      </c>
      <c r="N10" s="1">
        <v>549</v>
      </c>
      <c r="O10" s="15">
        <f t="shared" si="4"/>
        <v>55.96330275229357</v>
      </c>
      <c r="P10" s="33">
        <v>197</v>
      </c>
      <c r="Q10" s="34">
        <f t="shared" si="5"/>
        <v>20.081549439347604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8314</v>
      </c>
      <c r="E11" s="1">
        <v>100</v>
      </c>
      <c r="F11" s="1">
        <v>5077</v>
      </c>
      <c r="G11" s="16">
        <f t="shared" si="0"/>
        <v>61.06567235987491</v>
      </c>
      <c r="H11" s="1"/>
      <c r="I11" s="16">
        <f t="shared" si="1"/>
        <v>0</v>
      </c>
      <c r="J11" s="1"/>
      <c r="K11" s="16">
        <f t="shared" si="2"/>
        <v>0</v>
      </c>
      <c r="L11" s="21">
        <v>112</v>
      </c>
      <c r="M11" s="16">
        <f t="shared" si="3"/>
        <v>1.3471253307673803</v>
      </c>
      <c r="N11" s="1">
        <v>3125</v>
      </c>
      <c r="O11" s="15">
        <f t="shared" si="4"/>
        <v>37.58720230935771</v>
      </c>
      <c r="P11" s="33"/>
      <c r="Q11" s="34">
        <f t="shared" si="5"/>
        <v>0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10776</v>
      </c>
      <c r="E12" s="3">
        <v>100</v>
      </c>
      <c r="F12" s="2">
        <v>2864</v>
      </c>
      <c r="G12" s="16">
        <f t="shared" si="0"/>
        <v>26.57757980697847</v>
      </c>
      <c r="H12" s="2"/>
      <c r="I12" s="16">
        <f t="shared" si="1"/>
        <v>0</v>
      </c>
      <c r="J12" s="2"/>
      <c r="K12" s="16">
        <f t="shared" si="2"/>
        <v>0</v>
      </c>
      <c r="L12" s="21">
        <v>1549</v>
      </c>
      <c r="M12" s="16">
        <f t="shared" si="3"/>
        <v>14.374536005939124</v>
      </c>
      <c r="N12" s="2">
        <v>6363</v>
      </c>
      <c r="O12" s="15">
        <f t="shared" si="4"/>
        <v>59.0478841870824</v>
      </c>
      <c r="P12" s="33"/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19702</v>
      </c>
      <c r="E13" s="1">
        <v>100</v>
      </c>
      <c r="F13" s="1">
        <v>5409</v>
      </c>
      <c r="G13" s="16">
        <f t="shared" si="0"/>
        <v>27.454065577098774</v>
      </c>
      <c r="H13" s="1">
        <v>1207</v>
      </c>
      <c r="I13" s="16">
        <f t="shared" si="1"/>
        <v>6.126281595777079</v>
      </c>
      <c r="J13" s="1"/>
      <c r="K13" s="16">
        <f t="shared" si="2"/>
        <v>0</v>
      </c>
      <c r="L13" s="21">
        <v>1506</v>
      </c>
      <c r="M13" s="16">
        <f t="shared" si="3"/>
        <v>7.643894020911583</v>
      </c>
      <c r="N13" s="1">
        <v>11580</v>
      </c>
      <c r="O13" s="15">
        <f t="shared" si="4"/>
        <v>58.775758806212565</v>
      </c>
      <c r="P13" s="33">
        <v>426</v>
      </c>
      <c r="Q13" s="34">
        <f t="shared" si="5"/>
        <v>2.1622170338036746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9030</v>
      </c>
      <c r="E14" s="1">
        <v>100</v>
      </c>
      <c r="F14" s="1">
        <v>2937</v>
      </c>
      <c r="G14" s="16">
        <f t="shared" si="0"/>
        <v>32.52491694352159</v>
      </c>
      <c r="H14" s="1">
        <v>951</v>
      </c>
      <c r="I14" s="16">
        <f t="shared" si="1"/>
        <v>10.53156146179402</v>
      </c>
      <c r="J14" s="1"/>
      <c r="K14" s="16">
        <f t="shared" si="2"/>
        <v>0</v>
      </c>
      <c r="L14" s="21">
        <v>980</v>
      </c>
      <c r="M14" s="16">
        <f t="shared" si="3"/>
        <v>10.852713178294573</v>
      </c>
      <c r="N14" s="1">
        <v>4162</v>
      </c>
      <c r="O14" s="15">
        <f t="shared" si="4"/>
        <v>46.09080841638981</v>
      </c>
      <c r="P14" s="33">
        <v>20</v>
      </c>
      <c r="Q14" s="34">
        <f t="shared" si="5"/>
        <v>0.22148394241417496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17509</v>
      </c>
      <c r="E15" s="1">
        <v>100</v>
      </c>
      <c r="F15" s="1">
        <v>7842</v>
      </c>
      <c r="G15" s="16">
        <f t="shared" si="0"/>
        <v>44.78839453995088</v>
      </c>
      <c r="H15" s="1">
        <v>1691</v>
      </c>
      <c r="I15" s="16">
        <f t="shared" si="1"/>
        <v>9.657890227882802</v>
      </c>
      <c r="J15" s="1"/>
      <c r="K15" s="16">
        <f t="shared" si="2"/>
        <v>0</v>
      </c>
      <c r="L15" s="21">
        <v>909</v>
      </c>
      <c r="M15" s="16">
        <f t="shared" si="3"/>
        <v>5.191615740476326</v>
      </c>
      <c r="N15" s="1">
        <v>7067</v>
      </c>
      <c r="O15" s="15">
        <f t="shared" si="4"/>
        <v>40.36209949168999</v>
      </c>
      <c r="P15" s="33">
        <v>56</v>
      </c>
      <c r="Q15" s="34">
        <f t="shared" si="5"/>
        <v>0.31983551316465814</v>
      </c>
      <c r="R15" s="38"/>
      <c r="S15" s="40">
        <f t="shared" si="6"/>
        <v>0</v>
      </c>
      <c r="T15" s="41">
        <f t="shared" si="7"/>
        <v>0</v>
      </c>
    </row>
    <row r="16" spans="1:20" ht="15" customHeight="1">
      <c r="A16" s="4">
        <f t="shared" si="8"/>
        <v>12</v>
      </c>
      <c r="B16" s="20" t="s">
        <v>61</v>
      </c>
      <c r="C16" s="20" t="s">
        <v>131</v>
      </c>
      <c r="D16" s="1">
        <v>9730</v>
      </c>
      <c r="E16" s="1">
        <v>100</v>
      </c>
      <c r="F16" s="1">
        <v>4446</v>
      </c>
      <c r="G16" s="16">
        <f t="shared" si="0"/>
        <v>45.693730729701954</v>
      </c>
      <c r="H16" s="1"/>
      <c r="I16" s="16">
        <f t="shared" si="1"/>
        <v>0</v>
      </c>
      <c r="J16" s="1"/>
      <c r="K16" s="16">
        <f t="shared" si="2"/>
        <v>0</v>
      </c>
      <c r="L16" s="21">
        <v>411</v>
      </c>
      <c r="M16" s="16">
        <f t="shared" si="3"/>
        <v>4.224049331963001</v>
      </c>
      <c r="N16" s="1">
        <v>4873</v>
      </c>
      <c r="O16" s="15">
        <f t="shared" si="4"/>
        <v>50.08221993833505</v>
      </c>
      <c r="P16" s="33"/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51">
        <v>1372</v>
      </c>
      <c r="E17" s="1">
        <v>100</v>
      </c>
      <c r="F17" s="1">
        <v>681</v>
      </c>
      <c r="G17" s="16">
        <f t="shared" si="0"/>
        <v>49.63556851311953</v>
      </c>
      <c r="H17" s="1">
        <v>122</v>
      </c>
      <c r="I17" s="16">
        <f t="shared" si="1"/>
        <v>8.892128279883382</v>
      </c>
      <c r="J17" s="1"/>
      <c r="K17" s="16">
        <f t="shared" si="2"/>
        <v>0</v>
      </c>
      <c r="L17" s="21">
        <v>55</v>
      </c>
      <c r="M17" s="16">
        <f t="shared" si="3"/>
        <v>4.0087463556851315</v>
      </c>
      <c r="N17" s="1">
        <v>514</v>
      </c>
      <c r="O17" s="15">
        <f t="shared" si="4"/>
        <v>37.46355685131195</v>
      </c>
      <c r="P17" s="33"/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16987</v>
      </c>
      <c r="E18" s="1">
        <v>100</v>
      </c>
      <c r="F18" s="1">
        <v>9418</v>
      </c>
      <c r="G18" s="16">
        <f t="shared" si="0"/>
        <v>55.442397127214925</v>
      </c>
      <c r="H18" s="1"/>
      <c r="I18" s="16">
        <f t="shared" si="1"/>
        <v>0</v>
      </c>
      <c r="J18" s="1"/>
      <c r="K18" s="16">
        <f t="shared" si="2"/>
        <v>0</v>
      </c>
      <c r="L18" s="21">
        <v>1672</v>
      </c>
      <c r="M18" s="16">
        <f t="shared" si="3"/>
        <v>9.842820980749984</v>
      </c>
      <c r="N18" s="1">
        <v>5897</v>
      </c>
      <c r="O18" s="15">
        <f t="shared" si="4"/>
        <v>34.714781892035084</v>
      </c>
      <c r="P18" s="33">
        <v>110</v>
      </c>
      <c r="Q18" s="34">
        <f t="shared" si="5"/>
        <v>0.6475540118914465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19765</v>
      </c>
      <c r="E19" s="1">
        <v>100</v>
      </c>
      <c r="F19" s="1">
        <v>8371</v>
      </c>
      <c r="G19" s="16">
        <f t="shared" si="0"/>
        <v>42.352643561851764</v>
      </c>
      <c r="H19" s="1">
        <v>1735</v>
      </c>
      <c r="I19" s="16">
        <f t="shared" si="1"/>
        <v>8.77814318239312</v>
      </c>
      <c r="J19" s="1"/>
      <c r="K19" s="16">
        <f t="shared" si="2"/>
        <v>0</v>
      </c>
      <c r="L19" s="21">
        <v>2285</v>
      </c>
      <c r="M19" s="16">
        <f t="shared" si="3"/>
        <v>11.560839868454337</v>
      </c>
      <c r="N19" s="1">
        <v>7374</v>
      </c>
      <c r="O19" s="15">
        <f t="shared" si="4"/>
        <v>37.30837338730078</v>
      </c>
      <c r="P19" s="33">
        <v>146</v>
      </c>
      <c r="Q19" s="34">
        <f t="shared" si="5"/>
        <v>0.7386794839362509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14955</v>
      </c>
      <c r="E20" s="1">
        <v>100</v>
      </c>
      <c r="F20" s="1">
        <v>6833</v>
      </c>
      <c r="G20" s="16">
        <f t="shared" si="0"/>
        <v>45.69040454697426</v>
      </c>
      <c r="H20" s="1">
        <v>159</v>
      </c>
      <c r="I20" s="16">
        <f t="shared" si="1"/>
        <v>1.0631895687061184</v>
      </c>
      <c r="J20" s="1"/>
      <c r="K20" s="16">
        <f t="shared" si="2"/>
        <v>0</v>
      </c>
      <c r="L20" s="21">
        <v>1950</v>
      </c>
      <c r="M20" s="16">
        <f t="shared" si="3"/>
        <v>13.039117352056168</v>
      </c>
      <c r="N20" s="1">
        <v>6013</v>
      </c>
      <c r="O20" s="15">
        <f t="shared" si="4"/>
        <v>40.207288532263455</v>
      </c>
      <c r="P20" s="33">
        <v>361</v>
      </c>
      <c r="Q20" s="34">
        <f t="shared" si="5"/>
        <v>2.413908391842193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13828</v>
      </c>
      <c r="E21" s="1">
        <v>100</v>
      </c>
      <c r="F21" s="1">
        <v>7782</v>
      </c>
      <c r="G21" s="16">
        <f t="shared" si="0"/>
        <v>56.2771188892103</v>
      </c>
      <c r="H21" s="1"/>
      <c r="I21" s="16">
        <f t="shared" si="1"/>
        <v>0</v>
      </c>
      <c r="J21" s="1"/>
      <c r="K21" s="16">
        <f t="shared" si="2"/>
        <v>0</v>
      </c>
      <c r="L21" s="21">
        <v>1950</v>
      </c>
      <c r="M21" s="16">
        <f t="shared" si="3"/>
        <v>14.10182238935493</v>
      </c>
      <c r="N21" s="1">
        <v>4096</v>
      </c>
      <c r="O21" s="15">
        <f t="shared" si="4"/>
        <v>29.621058721434768</v>
      </c>
      <c r="P21" s="33">
        <v>369</v>
      </c>
      <c r="Q21" s="34">
        <f t="shared" si="5"/>
        <v>2.668498698293318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17725</v>
      </c>
      <c r="E22" s="1">
        <v>100</v>
      </c>
      <c r="F22" s="1">
        <v>10118</v>
      </c>
      <c r="G22" s="16">
        <f t="shared" si="0"/>
        <v>57.083215796897036</v>
      </c>
      <c r="H22" s="1">
        <v>143</v>
      </c>
      <c r="I22" s="16">
        <f t="shared" si="1"/>
        <v>0.8067700987306066</v>
      </c>
      <c r="J22" s="1"/>
      <c r="K22" s="16">
        <f t="shared" si="2"/>
        <v>0</v>
      </c>
      <c r="L22" s="21">
        <v>1351</v>
      </c>
      <c r="M22" s="16">
        <f t="shared" si="3"/>
        <v>7.622002820874471</v>
      </c>
      <c r="N22" s="1">
        <v>6113</v>
      </c>
      <c r="O22" s="15">
        <f t="shared" si="4"/>
        <v>34.48801128349788</v>
      </c>
      <c r="P22" s="33">
        <v>209</v>
      </c>
      <c r="Q22" s="34">
        <f t="shared" si="5"/>
        <v>1.1791255289139633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9850</v>
      </c>
      <c r="E23" s="1">
        <v>100</v>
      </c>
      <c r="F23" s="1">
        <v>4842</v>
      </c>
      <c r="G23" s="16">
        <f t="shared" si="0"/>
        <v>49.15736040609137</v>
      </c>
      <c r="H23" s="1">
        <v>401</v>
      </c>
      <c r="I23" s="16">
        <f t="shared" si="1"/>
        <v>4.071065989847716</v>
      </c>
      <c r="J23" s="1"/>
      <c r="K23" s="16">
        <f t="shared" si="2"/>
        <v>0</v>
      </c>
      <c r="L23" s="21">
        <v>1357</v>
      </c>
      <c r="M23" s="16">
        <f t="shared" si="3"/>
        <v>13.776649746192893</v>
      </c>
      <c r="N23" s="1">
        <v>3250</v>
      </c>
      <c r="O23" s="15">
        <f t="shared" si="4"/>
        <v>32.99492385786802</v>
      </c>
      <c r="P23" s="33">
        <v>1</v>
      </c>
      <c r="Q23" s="34">
        <f t="shared" si="5"/>
        <v>0.01015228426395939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10849</v>
      </c>
      <c r="E24" s="1">
        <v>100</v>
      </c>
      <c r="F24" s="1">
        <v>5030</v>
      </c>
      <c r="G24" s="16">
        <f t="shared" si="0"/>
        <v>46.363720158539955</v>
      </c>
      <c r="H24" s="1">
        <v>2277</v>
      </c>
      <c r="I24" s="16">
        <f t="shared" si="1"/>
        <v>20.988109503180016</v>
      </c>
      <c r="J24" s="1"/>
      <c r="K24" s="16">
        <f t="shared" si="2"/>
        <v>0</v>
      </c>
      <c r="L24" s="21">
        <v>467</v>
      </c>
      <c r="M24" s="16">
        <f t="shared" si="3"/>
        <v>4.3045441976219</v>
      </c>
      <c r="N24" s="1">
        <v>3075</v>
      </c>
      <c r="O24" s="15">
        <f t="shared" si="4"/>
        <v>28.343626140658124</v>
      </c>
      <c r="P24" s="33">
        <v>171</v>
      </c>
      <c r="Q24" s="34">
        <f t="shared" si="5"/>
        <v>1.5761821366024518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20317</v>
      </c>
      <c r="E25" s="1">
        <v>100</v>
      </c>
      <c r="F25" s="1">
        <v>10134</v>
      </c>
      <c r="G25" s="16">
        <f t="shared" si="0"/>
        <v>49.87941133041296</v>
      </c>
      <c r="H25" s="1">
        <v>657</v>
      </c>
      <c r="I25" s="16">
        <f t="shared" si="1"/>
        <v>3.233745139538317</v>
      </c>
      <c r="J25" s="1"/>
      <c r="K25" s="16">
        <f t="shared" si="2"/>
        <v>0</v>
      </c>
      <c r="L25" s="21">
        <v>495</v>
      </c>
      <c r="M25" s="16">
        <f t="shared" si="3"/>
        <v>2.4363833243096917</v>
      </c>
      <c r="N25" s="1">
        <v>9031</v>
      </c>
      <c r="O25" s="15">
        <f t="shared" si="4"/>
        <v>44.450460205739034</v>
      </c>
      <c r="P25" s="33"/>
      <c r="Q25" s="34">
        <f t="shared" si="5"/>
        <v>0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5637</v>
      </c>
      <c r="E26" s="1">
        <v>100</v>
      </c>
      <c r="F26" s="1">
        <v>763</v>
      </c>
      <c r="G26" s="16">
        <f t="shared" si="0"/>
        <v>13.535568564839453</v>
      </c>
      <c r="H26" s="1">
        <v>722</v>
      </c>
      <c r="I26" s="16">
        <f t="shared" si="1"/>
        <v>12.80823132872095</v>
      </c>
      <c r="J26" s="1"/>
      <c r="K26" s="16">
        <f t="shared" si="2"/>
        <v>0</v>
      </c>
      <c r="L26" s="21">
        <v>514</v>
      </c>
      <c r="M26" s="16">
        <f t="shared" si="3"/>
        <v>9.118325350363667</v>
      </c>
      <c r="N26" s="1">
        <v>3638</v>
      </c>
      <c r="O26" s="15">
        <f t="shared" si="4"/>
        <v>64.53787475607594</v>
      </c>
      <c r="P26" s="33">
        <v>124</v>
      </c>
      <c r="Q26" s="34">
        <f t="shared" si="5"/>
        <v>2.1997516409437647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28071</v>
      </c>
      <c r="E27" s="1">
        <v>100</v>
      </c>
      <c r="F27" s="1">
        <v>4487</v>
      </c>
      <c r="G27" s="16">
        <f t="shared" si="0"/>
        <v>15.984467956253784</v>
      </c>
      <c r="H27" s="1">
        <v>1486</v>
      </c>
      <c r="I27" s="16">
        <f t="shared" si="1"/>
        <v>5.293719496989776</v>
      </c>
      <c r="J27" s="1"/>
      <c r="K27" s="16">
        <f t="shared" si="2"/>
        <v>0</v>
      </c>
      <c r="L27" s="21">
        <v>2521</v>
      </c>
      <c r="M27" s="16">
        <f t="shared" si="3"/>
        <v>8.98079868903851</v>
      </c>
      <c r="N27" s="1">
        <v>19577</v>
      </c>
      <c r="O27" s="15">
        <f t="shared" si="4"/>
        <v>69.74101385771793</v>
      </c>
      <c r="P27" s="33"/>
      <c r="Q27" s="34">
        <f t="shared" si="5"/>
        <v>0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6760</v>
      </c>
      <c r="E28" s="1">
        <v>100</v>
      </c>
      <c r="F28" s="1">
        <v>3410</v>
      </c>
      <c r="G28" s="16">
        <f t="shared" si="0"/>
        <v>50.44378698224852</v>
      </c>
      <c r="H28" s="1"/>
      <c r="I28" s="16">
        <f t="shared" si="1"/>
        <v>0</v>
      </c>
      <c r="J28" s="1"/>
      <c r="K28" s="16">
        <f t="shared" si="2"/>
        <v>0</v>
      </c>
      <c r="L28" s="21">
        <v>110</v>
      </c>
      <c r="M28" s="16">
        <f t="shared" si="3"/>
        <v>1.6272189349112427</v>
      </c>
      <c r="N28" s="1">
        <v>3240</v>
      </c>
      <c r="O28" s="15">
        <f t="shared" si="4"/>
        <v>47.928994082840234</v>
      </c>
      <c r="P28" s="33">
        <v>4</v>
      </c>
      <c r="Q28" s="34">
        <f t="shared" si="5"/>
        <v>0.0591715976331361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7394</v>
      </c>
      <c r="E29" s="17">
        <v>100</v>
      </c>
      <c r="F29" s="17">
        <v>2006</v>
      </c>
      <c r="G29" s="18">
        <f t="shared" si="0"/>
        <v>27.1301054909386</v>
      </c>
      <c r="H29" s="17">
        <v>829</v>
      </c>
      <c r="I29" s="18">
        <f t="shared" si="1"/>
        <v>11.211793345956181</v>
      </c>
      <c r="J29" s="17"/>
      <c r="K29" s="18">
        <f t="shared" si="2"/>
        <v>0</v>
      </c>
      <c r="L29" s="21">
        <v>2258</v>
      </c>
      <c r="M29" s="16">
        <f t="shared" si="3"/>
        <v>30.538274276440358</v>
      </c>
      <c r="N29" s="17">
        <v>2301</v>
      </c>
      <c r="O29" s="19">
        <f t="shared" si="4"/>
        <v>31.119826886664864</v>
      </c>
      <c r="P29" s="33"/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9268</v>
      </c>
      <c r="E30" s="1">
        <v>100</v>
      </c>
      <c r="F30" s="1">
        <v>5029</v>
      </c>
      <c r="G30" s="16">
        <f t="shared" si="0"/>
        <v>54.26197669400087</v>
      </c>
      <c r="H30" s="1"/>
      <c r="I30" s="16">
        <f t="shared" si="1"/>
        <v>0</v>
      </c>
      <c r="J30" s="1"/>
      <c r="K30" s="16">
        <f t="shared" si="2"/>
        <v>0</v>
      </c>
      <c r="L30" s="21">
        <v>442</v>
      </c>
      <c r="M30" s="16">
        <f t="shared" si="3"/>
        <v>4.76909797151489</v>
      </c>
      <c r="N30" s="1">
        <v>3797</v>
      </c>
      <c r="O30" s="15">
        <f t="shared" si="4"/>
        <v>40.96892533448425</v>
      </c>
      <c r="P30" s="33">
        <v>282</v>
      </c>
      <c r="Q30" s="34">
        <f t="shared" si="5"/>
        <v>3.0427276650841604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8212</v>
      </c>
      <c r="E31" s="1">
        <v>100</v>
      </c>
      <c r="F31" s="1">
        <v>3784</v>
      </c>
      <c r="G31" s="16">
        <f t="shared" si="0"/>
        <v>46.07890891378471</v>
      </c>
      <c r="H31" s="1">
        <v>827</v>
      </c>
      <c r="I31" s="16">
        <f t="shared" si="1"/>
        <v>10.070628348757914</v>
      </c>
      <c r="J31" s="1"/>
      <c r="K31" s="16">
        <f t="shared" si="2"/>
        <v>0</v>
      </c>
      <c r="L31" s="21">
        <v>163</v>
      </c>
      <c r="M31" s="16">
        <f t="shared" si="3"/>
        <v>1.9849001461276181</v>
      </c>
      <c r="N31" s="1">
        <v>3438</v>
      </c>
      <c r="O31" s="15">
        <f t="shared" si="4"/>
        <v>41.86556259132976</v>
      </c>
      <c r="P31" s="33">
        <v>155</v>
      </c>
      <c r="Q31" s="34">
        <f t="shared" si="5"/>
        <v>1.887481734047735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2452</v>
      </c>
      <c r="E32" s="1">
        <v>100</v>
      </c>
      <c r="F32" s="1">
        <v>2133</v>
      </c>
      <c r="G32" s="16">
        <f t="shared" si="0"/>
        <v>86.99021207177815</v>
      </c>
      <c r="H32" s="1">
        <v>8</v>
      </c>
      <c r="I32" s="16">
        <f t="shared" si="1"/>
        <v>0.3262642740619902</v>
      </c>
      <c r="J32" s="1"/>
      <c r="K32" s="16">
        <f t="shared" si="2"/>
        <v>0</v>
      </c>
      <c r="L32" s="21">
        <v>71</v>
      </c>
      <c r="M32" s="16">
        <f t="shared" si="3"/>
        <v>2.895595432300163</v>
      </c>
      <c r="N32" s="1">
        <v>240</v>
      </c>
      <c r="O32" s="15">
        <f t="shared" si="4"/>
        <v>9.787928221859707</v>
      </c>
      <c r="P32" s="33"/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3980</v>
      </c>
      <c r="E33" s="1">
        <v>100</v>
      </c>
      <c r="F33" s="1">
        <v>2809</v>
      </c>
      <c r="G33" s="16">
        <f t="shared" si="0"/>
        <v>70.57788944723619</v>
      </c>
      <c r="H33" s="1"/>
      <c r="I33" s="16">
        <f t="shared" si="1"/>
        <v>0</v>
      </c>
      <c r="J33" s="1"/>
      <c r="K33" s="16">
        <f t="shared" si="2"/>
        <v>0</v>
      </c>
      <c r="L33" s="21">
        <v>31</v>
      </c>
      <c r="M33" s="16">
        <f t="shared" si="3"/>
        <v>0.7788944723618091</v>
      </c>
      <c r="N33" s="1">
        <v>1140</v>
      </c>
      <c r="O33" s="15">
        <f t="shared" si="4"/>
        <v>28.643216080402013</v>
      </c>
      <c r="P33" s="33">
        <v>20</v>
      </c>
      <c r="Q33" s="34">
        <f t="shared" si="5"/>
        <v>0.5025125628140703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2013</v>
      </c>
      <c r="E34" s="1">
        <v>100</v>
      </c>
      <c r="F34" s="1">
        <v>939</v>
      </c>
      <c r="G34" s="16">
        <f t="shared" si="0"/>
        <v>46.6467958271237</v>
      </c>
      <c r="H34" s="1">
        <v>72</v>
      </c>
      <c r="I34" s="16">
        <f t="shared" si="1"/>
        <v>3.5767511177347244</v>
      </c>
      <c r="J34" s="1"/>
      <c r="K34" s="16">
        <f t="shared" si="2"/>
        <v>0</v>
      </c>
      <c r="L34" s="21">
        <v>2</v>
      </c>
      <c r="M34" s="16">
        <f t="shared" si="3"/>
        <v>0.09935419771485346</v>
      </c>
      <c r="N34" s="1">
        <v>1000</v>
      </c>
      <c r="O34" s="15">
        <f t="shared" si="4"/>
        <v>49.67709885742673</v>
      </c>
      <c r="P34" s="33">
        <v>89</v>
      </c>
      <c r="Q34" s="34">
        <f t="shared" si="5"/>
        <v>4.4212617983109785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3905</v>
      </c>
      <c r="E35" s="1">
        <v>100</v>
      </c>
      <c r="F35" s="1">
        <v>2191</v>
      </c>
      <c r="G35" s="16">
        <f t="shared" si="0"/>
        <v>56.107554417413574</v>
      </c>
      <c r="H35" s="1">
        <v>76</v>
      </c>
      <c r="I35" s="16">
        <f t="shared" si="1"/>
        <v>1.9462227912932137</v>
      </c>
      <c r="J35" s="1"/>
      <c r="K35" s="16">
        <f t="shared" si="2"/>
        <v>0</v>
      </c>
      <c r="L35" s="21"/>
      <c r="M35" s="16">
        <f t="shared" si="3"/>
        <v>0</v>
      </c>
      <c r="N35" s="1">
        <v>1638</v>
      </c>
      <c r="O35" s="15">
        <f t="shared" si="4"/>
        <v>41.946222791293216</v>
      </c>
      <c r="P35" s="33">
        <v>163</v>
      </c>
      <c r="Q35" s="34">
        <f t="shared" si="5"/>
        <v>4.174135723431498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2683</v>
      </c>
      <c r="E36" s="1">
        <v>100</v>
      </c>
      <c r="F36" s="1">
        <v>2682</v>
      </c>
      <c r="G36" s="16">
        <f t="shared" si="0"/>
        <v>99.96272828922848</v>
      </c>
      <c r="H36" s="1"/>
      <c r="I36" s="16">
        <f t="shared" si="1"/>
        <v>0</v>
      </c>
      <c r="J36" s="1"/>
      <c r="K36" s="16">
        <f t="shared" si="2"/>
        <v>0</v>
      </c>
      <c r="L36" s="21">
        <v>1</v>
      </c>
      <c r="M36" s="16">
        <f t="shared" si="3"/>
        <v>0.03727171077152441</v>
      </c>
      <c r="N36" s="1"/>
      <c r="O36" s="15">
        <f t="shared" si="4"/>
        <v>0</v>
      </c>
      <c r="P36" s="33">
        <v>48</v>
      </c>
      <c r="Q36" s="34">
        <f t="shared" si="5"/>
        <v>1.7890421170331718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3529</v>
      </c>
      <c r="E37" s="1">
        <v>100</v>
      </c>
      <c r="F37" s="1">
        <v>2892</v>
      </c>
      <c r="G37" s="16">
        <f aca="true" t="shared" si="10" ref="G37:G68">F37/D37*100</f>
        <v>81.94956078209124</v>
      </c>
      <c r="H37" s="1">
        <v>2</v>
      </c>
      <c r="I37" s="16">
        <f aca="true" t="shared" si="11" ref="I37:I68">H37/D37*100</f>
        <v>0.05667327854916407</v>
      </c>
      <c r="J37" s="1"/>
      <c r="K37" s="16">
        <f aca="true" t="shared" si="12" ref="K37:K68">J37/D37*100</f>
        <v>0</v>
      </c>
      <c r="L37" s="21">
        <v>319</v>
      </c>
      <c r="M37" s="16">
        <f aca="true" t="shared" si="13" ref="M37:M68">L37/D37*100</f>
        <v>9.039387928591669</v>
      </c>
      <c r="N37" s="1">
        <v>316</v>
      </c>
      <c r="O37" s="15">
        <f aca="true" t="shared" si="14" ref="O37:O68">N37/D37*100</f>
        <v>8.954378010767924</v>
      </c>
      <c r="P37" s="33"/>
      <c r="Q37" s="34">
        <f aca="true" t="shared" si="15" ref="Q37:Q68">P37/D37*100</f>
        <v>0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3014</v>
      </c>
      <c r="E38" s="1">
        <v>100</v>
      </c>
      <c r="F38" s="1">
        <v>1560</v>
      </c>
      <c r="G38" s="16">
        <f t="shared" si="10"/>
        <v>51.7584605175846</v>
      </c>
      <c r="H38" s="1"/>
      <c r="I38" s="16">
        <f t="shared" si="11"/>
        <v>0</v>
      </c>
      <c r="J38" s="1"/>
      <c r="K38" s="16">
        <f t="shared" si="12"/>
        <v>0</v>
      </c>
      <c r="L38" s="21">
        <v>29</v>
      </c>
      <c r="M38" s="16">
        <f t="shared" si="13"/>
        <v>0.9621765096217652</v>
      </c>
      <c r="N38" s="1">
        <v>1425</v>
      </c>
      <c r="O38" s="15">
        <f t="shared" si="14"/>
        <v>47.279362972793635</v>
      </c>
      <c r="P38" s="33">
        <v>101</v>
      </c>
      <c r="Q38" s="34">
        <f t="shared" si="15"/>
        <v>3.3510285335102856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7551</v>
      </c>
      <c r="E39" s="1">
        <v>100</v>
      </c>
      <c r="F39" s="1">
        <v>1967</v>
      </c>
      <c r="G39" s="16">
        <f t="shared" si="10"/>
        <v>26.049529863594227</v>
      </c>
      <c r="H39" s="1">
        <v>1</v>
      </c>
      <c r="I39" s="16">
        <f t="shared" si="11"/>
        <v>0.013243279035889286</v>
      </c>
      <c r="J39" s="1"/>
      <c r="K39" s="16">
        <f t="shared" si="12"/>
        <v>0</v>
      </c>
      <c r="L39" s="21">
        <v>480</v>
      </c>
      <c r="M39" s="16">
        <f t="shared" si="13"/>
        <v>6.3567739372268575</v>
      </c>
      <c r="N39" s="1">
        <v>5103</v>
      </c>
      <c r="O39" s="15">
        <f t="shared" si="14"/>
        <v>67.58045292014303</v>
      </c>
      <c r="P39" s="33">
        <v>5</v>
      </c>
      <c r="Q39" s="34">
        <f t="shared" si="15"/>
        <v>0.06621639517944643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3822</v>
      </c>
      <c r="E40" s="1">
        <v>100</v>
      </c>
      <c r="F40" s="1">
        <v>1766</v>
      </c>
      <c r="G40" s="16">
        <f t="shared" si="10"/>
        <v>46.20617477760335</v>
      </c>
      <c r="H40" s="1">
        <v>709</v>
      </c>
      <c r="I40" s="16">
        <f t="shared" si="11"/>
        <v>18.550497121925694</v>
      </c>
      <c r="J40" s="1"/>
      <c r="K40" s="16">
        <f t="shared" si="12"/>
        <v>0</v>
      </c>
      <c r="L40" s="21">
        <v>53</v>
      </c>
      <c r="M40" s="16">
        <f t="shared" si="13"/>
        <v>1.3867085295656725</v>
      </c>
      <c r="N40" s="1">
        <v>1294</v>
      </c>
      <c r="O40" s="15">
        <f t="shared" si="14"/>
        <v>33.85661957090528</v>
      </c>
      <c r="P40" s="33">
        <v>210</v>
      </c>
      <c r="Q40" s="34">
        <f t="shared" si="15"/>
        <v>5.4945054945054945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7167</v>
      </c>
      <c r="E41" s="1">
        <v>100</v>
      </c>
      <c r="F41" s="1">
        <v>380</v>
      </c>
      <c r="G41" s="16">
        <f t="shared" si="10"/>
        <v>5.30207897307102</v>
      </c>
      <c r="H41" s="1">
        <v>299</v>
      </c>
      <c r="I41" s="16">
        <f t="shared" si="11"/>
        <v>4.171898981442724</v>
      </c>
      <c r="J41" s="1"/>
      <c r="K41" s="16">
        <f t="shared" si="12"/>
        <v>0</v>
      </c>
      <c r="L41" s="21">
        <v>328</v>
      </c>
      <c r="M41" s="16">
        <f t="shared" si="13"/>
        <v>4.57653132412446</v>
      </c>
      <c r="N41" s="1">
        <v>6160</v>
      </c>
      <c r="O41" s="15">
        <f t="shared" si="14"/>
        <v>85.9494907213618</v>
      </c>
      <c r="P41" s="33">
        <v>160</v>
      </c>
      <c r="Q41" s="34">
        <f t="shared" si="15"/>
        <v>2.2324543044509557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8357</v>
      </c>
      <c r="E42" s="1">
        <v>100</v>
      </c>
      <c r="F42" s="1">
        <v>3917</v>
      </c>
      <c r="G42" s="16">
        <f t="shared" si="10"/>
        <v>46.87088668182362</v>
      </c>
      <c r="H42" s="1">
        <v>37</v>
      </c>
      <c r="I42" s="16">
        <f t="shared" si="11"/>
        <v>0.44274261098480316</v>
      </c>
      <c r="J42" s="1"/>
      <c r="K42" s="16">
        <f t="shared" si="12"/>
        <v>0</v>
      </c>
      <c r="L42" s="21">
        <v>67</v>
      </c>
      <c r="M42" s="16">
        <f t="shared" si="13"/>
        <v>0.8017231063778867</v>
      </c>
      <c r="N42" s="1">
        <v>4336</v>
      </c>
      <c r="O42" s="15">
        <f t="shared" si="14"/>
        <v>51.88464760081369</v>
      </c>
      <c r="P42" s="33">
        <v>74</v>
      </c>
      <c r="Q42" s="34">
        <f t="shared" si="15"/>
        <v>0.8854852219696063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6153</v>
      </c>
      <c r="E43" s="1">
        <v>100</v>
      </c>
      <c r="F43" s="1">
        <v>3532</v>
      </c>
      <c r="G43" s="16">
        <f t="shared" si="10"/>
        <v>57.40289289777344</v>
      </c>
      <c r="H43" s="1"/>
      <c r="I43" s="16">
        <f t="shared" si="11"/>
        <v>0</v>
      </c>
      <c r="J43" s="1"/>
      <c r="K43" s="16">
        <f t="shared" si="12"/>
        <v>0</v>
      </c>
      <c r="L43" s="21">
        <v>93</v>
      </c>
      <c r="M43" s="16">
        <f t="shared" si="13"/>
        <v>1.5114578254509994</v>
      </c>
      <c r="N43" s="1">
        <v>2528</v>
      </c>
      <c r="O43" s="15">
        <f t="shared" si="14"/>
        <v>41.085649276775555</v>
      </c>
      <c r="P43" s="33">
        <v>325</v>
      </c>
      <c r="Q43" s="34">
        <f t="shared" si="15"/>
        <v>5.2819762717373635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/>
      <c r="I44" s="16">
        <f t="shared" si="11"/>
        <v>0</v>
      </c>
      <c r="J44" s="1"/>
      <c r="K44" s="16">
        <f t="shared" si="12"/>
        <v>0</v>
      </c>
      <c r="L44" s="21"/>
      <c r="M44" s="16">
        <f t="shared" si="13"/>
        <v>0</v>
      </c>
      <c r="N44" s="1"/>
      <c r="O44" s="15">
        <f t="shared" si="14"/>
        <v>0</v>
      </c>
      <c r="P44" s="33"/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7542</v>
      </c>
      <c r="E45" s="1">
        <v>100</v>
      </c>
      <c r="F45" s="1">
        <v>1403</v>
      </c>
      <c r="G45" s="16">
        <f t="shared" si="10"/>
        <v>18.60249270750464</v>
      </c>
      <c r="H45" s="1">
        <v>411</v>
      </c>
      <c r="I45" s="16">
        <f t="shared" si="11"/>
        <v>5.4494828957836114</v>
      </c>
      <c r="J45" s="1"/>
      <c r="K45" s="16">
        <f t="shared" si="12"/>
        <v>0</v>
      </c>
      <c r="L45" s="21">
        <v>1236</v>
      </c>
      <c r="M45" s="16">
        <f t="shared" si="13"/>
        <v>16.388225934765313</v>
      </c>
      <c r="N45" s="1">
        <v>4492</v>
      </c>
      <c r="O45" s="15">
        <f t="shared" si="14"/>
        <v>59.559798461946436</v>
      </c>
      <c r="P45" s="33"/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7347</v>
      </c>
      <c r="E46" s="1">
        <v>100</v>
      </c>
      <c r="F46" s="1">
        <v>2270</v>
      </c>
      <c r="G46" s="16">
        <f t="shared" si="10"/>
        <v>30.89696474751599</v>
      </c>
      <c r="H46" s="1">
        <v>332</v>
      </c>
      <c r="I46" s="16">
        <f t="shared" si="11"/>
        <v>4.518851231795291</v>
      </c>
      <c r="J46" s="1"/>
      <c r="K46" s="16">
        <f t="shared" si="12"/>
        <v>0</v>
      </c>
      <c r="L46" s="21">
        <v>699</v>
      </c>
      <c r="M46" s="16">
        <f t="shared" si="13"/>
        <v>9.514087382605146</v>
      </c>
      <c r="N46" s="1">
        <v>4046</v>
      </c>
      <c r="O46" s="15">
        <f t="shared" si="14"/>
        <v>55.07009663808358</v>
      </c>
      <c r="P46" s="33"/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12398</v>
      </c>
      <c r="E47" s="1">
        <v>100</v>
      </c>
      <c r="F47" s="1">
        <v>4455</v>
      </c>
      <c r="G47" s="16">
        <f t="shared" si="10"/>
        <v>35.933215034683016</v>
      </c>
      <c r="H47" s="1">
        <v>501</v>
      </c>
      <c r="I47" s="16">
        <f t="shared" si="11"/>
        <v>4.040974350701726</v>
      </c>
      <c r="J47" s="1"/>
      <c r="K47" s="16">
        <f t="shared" si="12"/>
        <v>0</v>
      </c>
      <c r="L47" s="21">
        <v>599</v>
      </c>
      <c r="M47" s="16">
        <f t="shared" si="13"/>
        <v>4.83142442329408</v>
      </c>
      <c r="N47" s="1">
        <v>6843</v>
      </c>
      <c r="O47" s="15">
        <f t="shared" si="14"/>
        <v>55.19438619132118</v>
      </c>
      <c r="P47" s="33">
        <v>200</v>
      </c>
      <c r="Q47" s="34">
        <f t="shared" si="15"/>
        <v>1.6131634134537827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7857</v>
      </c>
      <c r="E48" s="1">
        <v>100</v>
      </c>
      <c r="F48" s="1">
        <v>3859</v>
      </c>
      <c r="G48" s="16">
        <f t="shared" si="10"/>
        <v>49.1154384625175</v>
      </c>
      <c r="H48" s="1">
        <v>526</v>
      </c>
      <c r="I48" s="16">
        <f t="shared" si="11"/>
        <v>6.694667175766831</v>
      </c>
      <c r="J48" s="1"/>
      <c r="K48" s="16">
        <f t="shared" si="12"/>
        <v>0</v>
      </c>
      <c r="L48" s="21">
        <v>164</v>
      </c>
      <c r="M48" s="16">
        <f t="shared" si="13"/>
        <v>2.0873106783759705</v>
      </c>
      <c r="N48" s="1">
        <v>3308</v>
      </c>
      <c r="O48" s="15">
        <f t="shared" si="14"/>
        <v>42.102583683339695</v>
      </c>
      <c r="P48" s="33">
        <v>158</v>
      </c>
      <c r="Q48" s="34">
        <f t="shared" si="15"/>
        <v>2.0109456535573376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2116</v>
      </c>
      <c r="E49" s="1">
        <v>100</v>
      </c>
      <c r="F49" s="1">
        <v>1147</v>
      </c>
      <c r="G49" s="16">
        <f t="shared" si="10"/>
        <v>54.20604914933838</v>
      </c>
      <c r="H49" s="1"/>
      <c r="I49" s="16">
        <f t="shared" si="11"/>
        <v>0</v>
      </c>
      <c r="J49" s="1"/>
      <c r="K49" s="16">
        <f t="shared" si="12"/>
        <v>0</v>
      </c>
      <c r="L49" s="21">
        <v>21</v>
      </c>
      <c r="M49" s="16">
        <f t="shared" si="13"/>
        <v>0.9924385633270321</v>
      </c>
      <c r="N49" s="1">
        <v>948</v>
      </c>
      <c r="O49" s="15">
        <f t="shared" si="14"/>
        <v>44.801512287334596</v>
      </c>
      <c r="P49" s="33"/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415</v>
      </c>
      <c r="E50" s="1">
        <v>100</v>
      </c>
      <c r="F50" s="1">
        <v>414</v>
      </c>
      <c r="G50" s="16">
        <f t="shared" si="10"/>
        <v>99.75903614457832</v>
      </c>
      <c r="H50" s="1"/>
      <c r="I50" s="16">
        <f t="shared" si="11"/>
        <v>0</v>
      </c>
      <c r="J50" s="1"/>
      <c r="K50" s="16">
        <f t="shared" si="12"/>
        <v>0</v>
      </c>
      <c r="L50" s="21"/>
      <c r="M50" s="16">
        <f t="shared" si="13"/>
        <v>0</v>
      </c>
      <c r="N50" s="1">
        <v>1</v>
      </c>
      <c r="O50" s="15">
        <f t="shared" si="14"/>
        <v>0.24096385542168677</v>
      </c>
      <c r="P50" s="33">
        <v>59</v>
      </c>
      <c r="Q50" s="34">
        <f t="shared" si="15"/>
        <v>14.216867469879519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3301</v>
      </c>
      <c r="E51" s="1">
        <v>100</v>
      </c>
      <c r="F51" s="1">
        <v>2573</v>
      </c>
      <c r="G51" s="16">
        <f t="shared" si="10"/>
        <v>77.94607694637989</v>
      </c>
      <c r="H51" s="1"/>
      <c r="I51" s="16">
        <f t="shared" si="11"/>
        <v>0</v>
      </c>
      <c r="J51" s="1"/>
      <c r="K51" s="16">
        <f t="shared" si="12"/>
        <v>0</v>
      </c>
      <c r="L51" s="21">
        <v>42</v>
      </c>
      <c r="M51" s="16">
        <f t="shared" si="13"/>
        <v>1.2723417146319298</v>
      </c>
      <c r="N51" s="1">
        <v>686</v>
      </c>
      <c r="O51" s="15">
        <f t="shared" si="14"/>
        <v>20.781581338988186</v>
      </c>
      <c r="P51" s="33"/>
      <c r="Q51" s="34">
        <f t="shared" si="15"/>
        <v>0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/>
      <c r="I52" s="16">
        <f t="shared" si="11"/>
        <v>0</v>
      </c>
      <c r="J52" s="1"/>
      <c r="K52" s="16">
        <f t="shared" si="12"/>
        <v>0</v>
      </c>
      <c r="L52" s="21"/>
      <c r="M52" s="16">
        <f t="shared" si="13"/>
        <v>0</v>
      </c>
      <c r="N52" s="1"/>
      <c r="O52" s="15">
        <f t="shared" si="14"/>
        <v>0</v>
      </c>
      <c r="P52" s="33"/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2180</v>
      </c>
      <c r="E53" s="1">
        <v>100</v>
      </c>
      <c r="F53" s="1">
        <v>1435</v>
      </c>
      <c r="G53" s="16">
        <f t="shared" si="10"/>
        <v>65.82568807339449</v>
      </c>
      <c r="H53" s="1">
        <v>76</v>
      </c>
      <c r="I53" s="16">
        <f t="shared" si="11"/>
        <v>3.486238532110092</v>
      </c>
      <c r="J53" s="1"/>
      <c r="K53" s="16">
        <f t="shared" si="12"/>
        <v>0</v>
      </c>
      <c r="L53" s="21">
        <v>267</v>
      </c>
      <c r="M53" s="16">
        <f t="shared" si="13"/>
        <v>12.24770642201835</v>
      </c>
      <c r="N53" s="1">
        <v>402</v>
      </c>
      <c r="O53" s="15">
        <f t="shared" si="14"/>
        <v>18.440366972477065</v>
      </c>
      <c r="P53" s="33"/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4910</v>
      </c>
      <c r="E54" s="1">
        <v>100</v>
      </c>
      <c r="F54" s="1">
        <v>2671</v>
      </c>
      <c r="G54" s="16">
        <f t="shared" si="10"/>
        <v>54.39918533604888</v>
      </c>
      <c r="H54" s="1"/>
      <c r="I54" s="16">
        <f t="shared" si="11"/>
        <v>0</v>
      </c>
      <c r="J54" s="1"/>
      <c r="K54" s="16">
        <f t="shared" si="12"/>
        <v>0</v>
      </c>
      <c r="L54" s="21">
        <v>604</v>
      </c>
      <c r="M54" s="16">
        <f t="shared" si="13"/>
        <v>12.30142566191446</v>
      </c>
      <c r="N54" s="1">
        <v>1635</v>
      </c>
      <c r="O54" s="15">
        <f t="shared" si="14"/>
        <v>33.29938900203666</v>
      </c>
      <c r="P54" s="33">
        <v>82</v>
      </c>
      <c r="Q54" s="34">
        <f t="shared" si="15"/>
        <v>1.670061099796334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1359</v>
      </c>
      <c r="E55" s="1">
        <v>100</v>
      </c>
      <c r="F55" s="1">
        <v>1283</v>
      </c>
      <c r="G55" s="16">
        <f t="shared" si="10"/>
        <v>94.40765268579838</v>
      </c>
      <c r="H55" s="1"/>
      <c r="I55" s="16">
        <f t="shared" si="11"/>
        <v>0</v>
      </c>
      <c r="J55" s="1"/>
      <c r="K55" s="16">
        <f t="shared" si="12"/>
        <v>0</v>
      </c>
      <c r="L55" s="21">
        <v>9</v>
      </c>
      <c r="M55" s="16">
        <f t="shared" si="13"/>
        <v>0.6622516556291391</v>
      </c>
      <c r="N55" s="1">
        <v>67</v>
      </c>
      <c r="O55" s="15">
        <f t="shared" si="14"/>
        <v>4.93009565857248</v>
      </c>
      <c r="P55" s="33">
        <v>3</v>
      </c>
      <c r="Q55" s="34">
        <f t="shared" si="15"/>
        <v>0.22075055187637968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1861</v>
      </c>
      <c r="E56" s="1">
        <v>100</v>
      </c>
      <c r="F56" s="1">
        <v>1859</v>
      </c>
      <c r="G56" s="16">
        <f t="shared" si="10"/>
        <v>99.89253089736701</v>
      </c>
      <c r="H56" s="1"/>
      <c r="I56" s="16">
        <f t="shared" si="11"/>
        <v>0</v>
      </c>
      <c r="J56" s="1"/>
      <c r="K56" s="16">
        <f t="shared" si="12"/>
        <v>0</v>
      </c>
      <c r="L56" s="21"/>
      <c r="M56" s="16">
        <f t="shared" si="13"/>
        <v>0</v>
      </c>
      <c r="N56" s="1">
        <v>2</v>
      </c>
      <c r="O56" s="15">
        <f t="shared" si="14"/>
        <v>0.10746910263299302</v>
      </c>
      <c r="P56" s="33"/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44703</v>
      </c>
      <c r="E57" s="1">
        <v>100</v>
      </c>
      <c r="F57" s="1">
        <v>15869</v>
      </c>
      <c r="G57" s="16">
        <f t="shared" si="10"/>
        <v>35.49873610272241</v>
      </c>
      <c r="H57" s="1">
        <v>709</v>
      </c>
      <c r="I57" s="16">
        <f t="shared" si="11"/>
        <v>1.5860233093975797</v>
      </c>
      <c r="J57" s="1"/>
      <c r="K57" s="16">
        <f t="shared" si="12"/>
        <v>0</v>
      </c>
      <c r="L57" s="21">
        <v>5743</v>
      </c>
      <c r="M57" s="16">
        <f t="shared" si="13"/>
        <v>12.847012504753597</v>
      </c>
      <c r="N57" s="1">
        <v>22382</v>
      </c>
      <c r="O57" s="15">
        <f t="shared" si="14"/>
        <v>50.06822808312641</v>
      </c>
      <c r="P57" s="33">
        <v>320</v>
      </c>
      <c r="Q57" s="34">
        <f t="shared" si="15"/>
        <v>0.7158356262443236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1795</v>
      </c>
      <c r="E58" s="1">
        <v>100</v>
      </c>
      <c r="F58" s="1">
        <v>1046</v>
      </c>
      <c r="G58" s="16">
        <f t="shared" si="10"/>
        <v>58.27298050139276</v>
      </c>
      <c r="H58" s="1"/>
      <c r="I58" s="16">
        <f t="shared" si="11"/>
        <v>0</v>
      </c>
      <c r="J58" s="1"/>
      <c r="K58" s="16">
        <f t="shared" si="12"/>
        <v>0</v>
      </c>
      <c r="L58" s="21">
        <v>263</v>
      </c>
      <c r="M58" s="16">
        <f t="shared" si="13"/>
        <v>14.651810584958216</v>
      </c>
      <c r="N58" s="1">
        <v>486</v>
      </c>
      <c r="O58" s="15">
        <f t="shared" si="14"/>
        <v>27.075208913649025</v>
      </c>
      <c r="P58" s="33"/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689</v>
      </c>
      <c r="E59" s="1">
        <v>100</v>
      </c>
      <c r="F59" s="1">
        <v>467</v>
      </c>
      <c r="G59" s="16">
        <f t="shared" si="10"/>
        <v>67.77939042089986</v>
      </c>
      <c r="H59" s="1"/>
      <c r="I59" s="16">
        <f t="shared" si="11"/>
        <v>0</v>
      </c>
      <c r="J59" s="1"/>
      <c r="K59" s="16">
        <f t="shared" si="12"/>
        <v>0</v>
      </c>
      <c r="L59" s="21">
        <v>221</v>
      </c>
      <c r="M59" s="16">
        <f t="shared" si="13"/>
        <v>32.075471698113205</v>
      </c>
      <c r="N59" s="1">
        <v>1</v>
      </c>
      <c r="O59" s="15">
        <f t="shared" si="14"/>
        <v>0.14513788098693758</v>
      </c>
      <c r="P59" s="33">
        <v>117</v>
      </c>
      <c r="Q59" s="34">
        <f t="shared" si="15"/>
        <v>16.9811320754717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7503</v>
      </c>
      <c r="E60" s="1">
        <v>100</v>
      </c>
      <c r="F60" s="1">
        <v>1965</v>
      </c>
      <c r="G60" s="16">
        <f t="shared" si="10"/>
        <v>26.18952419032387</v>
      </c>
      <c r="H60" s="1"/>
      <c r="I60" s="16">
        <f t="shared" si="11"/>
        <v>0</v>
      </c>
      <c r="J60" s="1"/>
      <c r="K60" s="16">
        <f t="shared" si="12"/>
        <v>0</v>
      </c>
      <c r="L60" s="21">
        <v>3649</v>
      </c>
      <c r="M60" s="16">
        <f t="shared" si="13"/>
        <v>48.63387978142077</v>
      </c>
      <c r="N60" s="1">
        <v>1889</v>
      </c>
      <c r="O60" s="15">
        <f t="shared" si="14"/>
        <v>25.176596028255364</v>
      </c>
      <c r="P60" s="33"/>
      <c r="Q60" s="34">
        <f t="shared" si="15"/>
        <v>0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5978</v>
      </c>
      <c r="E61" s="1">
        <v>100</v>
      </c>
      <c r="F61" s="1">
        <v>2640</v>
      </c>
      <c r="G61" s="16">
        <f t="shared" si="10"/>
        <v>44.16192706590833</v>
      </c>
      <c r="H61" s="1">
        <v>229</v>
      </c>
      <c r="I61" s="16">
        <f t="shared" si="11"/>
        <v>3.8307126129140183</v>
      </c>
      <c r="J61" s="1">
        <v>418</v>
      </c>
      <c r="K61" s="16">
        <f t="shared" si="12"/>
        <v>6.992305118768819</v>
      </c>
      <c r="L61" s="21">
        <v>1105</v>
      </c>
      <c r="M61" s="16">
        <f t="shared" si="13"/>
        <v>18.484442957510876</v>
      </c>
      <c r="N61" s="1">
        <v>1586</v>
      </c>
      <c r="O61" s="15">
        <f t="shared" si="14"/>
        <v>26.53061224489796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11153</v>
      </c>
      <c r="E62" s="1">
        <v>100</v>
      </c>
      <c r="F62" s="1">
        <v>5372</v>
      </c>
      <c r="G62" s="16">
        <f t="shared" si="10"/>
        <v>48.16641262440599</v>
      </c>
      <c r="H62" s="1">
        <v>401</v>
      </c>
      <c r="I62" s="16">
        <f t="shared" si="11"/>
        <v>3.595445171702681</v>
      </c>
      <c r="J62" s="1">
        <v>291</v>
      </c>
      <c r="K62" s="16">
        <f t="shared" si="12"/>
        <v>2.609163453779252</v>
      </c>
      <c r="L62" s="21">
        <v>1400</v>
      </c>
      <c r="M62" s="16">
        <f t="shared" si="13"/>
        <v>12.552676409934547</v>
      </c>
      <c r="N62" s="1">
        <v>3689</v>
      </c>
      <c r="O62" s="15">
        <f t="shared" si="14"/>
        <v>33.076302340177534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551</v>
      </c>
      <c r="E63" s="1">
        <v>100</v>
      </c>
      <c r="F63" s="1"/>
      <c r="G63" s="16">
        <f t="shared" si="10"/>
        <v>0</v>
      </c>
      <c r="H63" s="1"/>
      <c r="I63" s="16">
        <f t="shared" si="11"/>
        <v>0</v>
      </c>
      <c r="J63" s="1"/>
      <c r="K63" s="16">
        <f t="shared" si="12"/>
        <v>0</v>
      </c>
      <c r="L63" s="21"/>
      <c r="M63" s="16">
        <f t="shared" si="13"/>
        <v>0</v>
      </c>
      <c r="N63" s="1">
        <v>551</v>
      </c>
      <c r="O63" s="15">
        <f t="shared" si="14"/>
        <v>100</v>
      </c>
      <c r="P63" s="33"/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9926</v>
      </c>
      <c r="E64" s="1">
        <v>100</v>
      </c>
      <c r="F64" s="1">
        <v>4914</v>
      </c>
      <c r="G64" s="16">
        <f t="shared" si="10"/>
        <v>49.50634696755994</v>
      </c>
      <c r="H64" s="1"/>
      <c r="I64" s="16">
        <f t="shared" si="11"/>
        <v>0</v>
      </c>
      <c r="J64" s="1"/>
      <c r="K64" s="16">
        <f t="shared" si="12"/>
        <v>0</v>
      </c>
      <c r="L64" s="21">
        <v>184</v>
      </c>
      <c r="M64" s="16">
        <f t="shared" si="13"/>
        <v>1.853717509570824</v>
      </c>
      <c r="N64" s="1">
        <v>4828</v>
      </c>
      <c r="O64" s="15">
        <f t="shared" si="14"/>
        <v>48.63993552286923</v>
      </c>
      <c r="P64" s="33"/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2778</v>
      </c>
      <c r="E65" s="1">
        <v>100</v>
      </c>
      <c r="F65" s="1">
        <v>2325</v>
      </c>
      <c r="G65" s="16">
        <f t="shared" si="10"/>
        <v>83.69330453563715</v>
      </c>
      <c r="H65" s="1"/>
      <c r="I65" s="16">
        <f t="shared" si="11"/>
        <v>0</v>
      </c>
      <c r="J65" s="1"/>
      <c r="K65" s="16">
        <f t="shared" si="12"/>
        <v>0</v>
      </c>
      <c r="L65" s="21">
        <v>21</v>
      </c>
      <c r="M65" s="16">
        <f t="shared" si="13"/>
        <v>0.755939524838013</v>
      </c>
      <c r="N65" s="1">
        <v>432</v>
      </c>
      <c r="O65" s="15">
        <f t="shared" si="14"/>
        <v>15.550755939524837</v>
      </c>
      <c r="P65" s="33"/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3230</v>
      </c>
      <c r="E66" s="1">
        <v>100</v>
      </c>
      <c r="F66" s="1">
        <v>2885</v>
      </c>
      <c r="G66" s="16">
        <f t="shared" si="10"/>
        <v>89.3188854489164</v>
      </c>
      <c r="H66" s="1"/>
      <c r="I66" s="16">
        <f t="shared" si="11"/>
        <v>0</v>
      </c>
      <c r="J66" s="1"/>
      <c r="K66" s="16">
        <f t="shared" si="12"/>
        <v>0</v>
      </c>
      <c r="L66" s="21"/>
      <c r="M66" s="16">
        <f t="shared" si="13"/>
        <v>0</v>
      </c>
      <c r="N66" s="1">
        <v>345</v>
      </c>
      <c r="O66" s="15">
        <f t="shared" si="14"/>
        <v>10.68111455108359</v>
      </c>
      <c r="P66" s="33"/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2141</v>
      </c>
      <c r="E67" s="1">
        <v>100</v>
      </c>
      <c r="F67" s="1">
        <v>1870</v>
      </c>
      <c r="G67" s="16">
        <f t="shared" si="10"/>
        <v>87.3423633815974</v>
      </c>
      <c r="H67" s="1"/>
      <c r="I67" s="16">
        <f t="shared" si="11"/>
        <v>0</v>
      </c>
      <c r="J67" s="1"/>
      <c r="K67" s="16">
        <f t="shared" si="12"/>
        <v>0</v>
      </c>
      <c r="L67" s="21"/>
      <c r="M67" s="16">
        <f t="shared" si="13"/>
        <v>0</v>
      </c>
      <c r="N67" s="1">
        <v>271</v>
      </c>
      <c r="O67" s="15">
        <f t="shared" si="14"/>
        <v>12.657636618402615</v>
      </c>
      <c r="P67" s="33"/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2227</v>
      </c>
      <c r="E69" s="1">
        <v>100</v>
      </c>
      <c r="F69" s="1">
        <v>1652</v>
      </c>
      <c r="G69" s="16">
        <f>F69/D69*100</f>
        <v>74.18051189941626</v>
      </c>
      <c r="H69" s="1"/>
      <c r="I69" s="16">
        <f>H69/D69*100</f>
        <v>0</v>
      </c>
      <c r="J69" s="1"/>
      <c r="K69" s="16">
        <f>J69/D69*100</f>
        <v>0</v>
      </c>
      <c r="L69" s="21"/>
      <c r="M69" s="16">
        <f>L69/D69*100</f>
        <v>0</v>
      </c>
      <c r="N69" s="1">
        <v>575</v>
      </c>
      <c r="O69" s="15">
        <f>N69/D69*100</f>
        <v>25.819488100583744</v>
      </c>
      <c r="P69" s="33"/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480406</v>
      </c>
      <c r="E72" s="11">
        <v>100</v>
      </c>
      <c r="F72" s="11">
        <f>SUM(F5:F70)</f>
        <v>209711</v>
      </c>
      <c r="G72" s="29">
        <f>F72/D72*100</f>
        <v>43.65286861529623</v>
      </c>
      <c r="H72" s="11">
        <f>SUM(H5:H70)</f>
        <v>17837</v>
      </c>
      <c r="I72" s="29">
        <f>H72/D72*100</f>
        <v>3.712901171092784</v>
      </c>
      <c r="J72" s="11">
        <f>SUM(J5:J70)</f>
        <v>709</v>
      </c>
      <c r="K72" s="29">
        <f>J72/D72*100</f>
        <v>0.14758350228764838</v>
      </c>
      <c r="L72" s="43">
        <f>SUM(L5:L70)</f>
        <v>41538</v>
      </c>
      <c r="M72" s="29">
        <f>L72/D72*100</f>
        <v>8.646436555746599</v>
      </c>
      <c r="N72" s="11">
        <f>SUM(N5:N70)</f>
        <v>210611</v>
      </c>
      <c r="O72" s="29">
        <f>N72/D72*100</f>
        <v>43.84021015557674</v>
      </c>
      <c r="P72" s="43">
        <f>SUM(P5:P70)</f>
        <v>5152</v>
      </c>
      <c r="Q72" s="11">
        <f>P72/D72*100</f>
        <v>1.0724262394724462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83" sqref="M83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003906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152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7863</v>
      </c>
      <c r="E5" s="1">
        <v>100</v>
      </c>
      <c r="F5" s="1">
        <v>4257</v>
      </c>
      <c r="G5" s="16">
        <f aca="true" t="shared" si="0" ref="G5:G36">F5/D5*100</f>
        <v>54.13964135826021</v>
      </c>
      <c r="H5" s="1">
        <v>144</v>
      </c>
      <c r="I5" s="16">
        <f aca="true" t="shared" si="1" ref="I5:I36">H5/D5*100</f>
        <v>1.8313620755436855</v>
      </c>
      <c r="J5" s="1">
        <v>0</v>
      </c>
      <c r="K5" s="16">
        <f aca="true" t="shared" si="2" ref="K5:K36">J5/D5*100</f>
        <v>0</v>
      </c>
      <c r="L5" s="21">
        <v>7</v>
      </c>
      <c r="M5" s="16">
        <f aca="true" t="shared" si="3" ref="M5:M36">L5/D5*100</f>
        <v>0.08902454533892916</v>
      </c>
      <c r="N5" s="1">
        <v>3455</v>
      </c>
      <c r="O5" s="15">
        <f aca="true" t="shared" si="4" ref="O5:O36">N5/D5*100</f>
        <v>43.93997202085718</v>
      </c>
      <c r="P5" s="33">
        <v>164</v>
      </c>
      <c r="Q5" s="34">
        <f aca="true" t="shared" si="5" ref="Q5:Q36">P5/D5*100</f>
        <v>2.0857179193691975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/>
      <c r="I6" s="16">
        <f t="shared" si="1"/>
        <v>0</v>
      </c>
      <c r="J6" s="1"/>
      <c r="K6" s="16">
        <f t="shared" si="2"/>
        <v>0</v>
      </c>
      <c r="L6" s="21"/>
      <c r="M6" s="16">
        <f t="shared" si="3"/>
        <v>0</v>
      </c>
      <c r="N6" s="1"/>
      <c r="O6" s="15">
        <f t="shared" si="4"/>
        <v>0</v>
      </c>
      <c r="P6" s="33"/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51">
        <v>76</v>
      </c>
      <c r="E7" s="1">
        <v>100</v>
      </c>
      <c r="F7" s="1"/>
      <c r="G7" s="16">
        <f t="shared" si="0"/>
        <v>0</v>
      </c>
      <c r="H7" s="1"/>
      <c r="I7" s="16">
        <f t="shared" si="1"/>
        <v>0</v>
      </c>
      <c r="J7" s="1"/>
      <c r="K7" s="16">
        <f t="shared" si="2"/>
        <v>0</v>
      </c>
      <c r="L7" s="21"/>
      <c r="M7" s="16">
        <f t="shared" si="3"/>
        <v>0</v>
      </c>
      <c r="N7" s="1">
        <v>76</v>
      </c>
      <c r="O7" s="15">
        <f t="shared" si="4"/>
        <v>100</v>
      </c>
      <c r="P7" s="33"/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/>
      <c r="I8" s="16">
        <f t="shared" si="1"/>
        <v>0</v>
      </c>
      <c r="J8" s="1"/>
      <c r="K8" s="16">
        <f t="shared" si="2"/>
        <v>0</v>
      </c>
      <c r="L8" s="21"/>
      <c r="M8" s="16">
        <f t="shared" si="3"/>
        <v>0</v>
      </c>
      <c r="N8" s="1"/>
      <c r="O8" s="15">
        <f t="shared" si="4"/>
        <v>0</v>
      </c>
      <c r="P8" s="33"/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6374</v>
      </c>
      <c r="E9" s="1">
        <v>100</v>
      </c>
      <c r="F9" s="1">
        <v>2684</v>
      </c>
      <c r="G9" s="16">
        <f t="shared" si="0"/>
        <v>42.1085660495764</v>
      </c>
      <c r="H9" s="1">
        <v>6</v>
      </c>
      <c r="I9" s="16">
        <f t="shared" si="1"/>
        <v>0.09413241292751805</v>
      </c>
      <c r="J9" s="1"/>
      <c r="K9" s="16">
        <f t="shared" si="2"/>
        <v>0</v>
      </c>
      <c r="L9" s="21">
        <v>748</v>
      </c>
      <c r="M9" s="16">
        <f t="shared" si="3"/>
        <v>11.735174144963915</v>
      </c>
      <c r="N9" s="1">
        <v>2936</v>
      </c>
      <c r="O9" s="15">
        <f t="shared" si="4"/>
        <v>46.06212739253216</v>
      </c>
      <c r="P9" s="33">
        <v>157</v>
      </c>
      <c r="Q9" s="34">
        <f t="shared" si="5"/>
        <v>2.4631314716033885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1402</v>
      </c>
      <c r="E10" s="1">
        <v>100</v>
      </c>
      <c r="F10" s="1">
        <v>679</v>
      </c>
      <c r="G10" s="16">
        <f t="shared" si="0"/>
        <v>48.43081312410842</v>
      </c>
      <c r="H10" s="1"/>
      <c r="I10" s="16">
        <f t="shared" si="1"/>
        <v>0</v>
      </c>
      <c r="J10" s="1"/>
      <c r="K10" s="16">
        <f t="shared" si="2"/>
        <v>0</v>
      </c>
      <c r="L10" s="21"/>
      <c r="M10" s="16">
        <f t="shared" si="3"/>
        <v>0</v>
      </c>
      <c r="N10" s="1">
        <v>723</v>
      </c>
      <c r="O10" s="15">
        <f t="shared" si="4"/>
        <v>51.56918687589158</v>
      </c>
      <c r="P10" s="33">
        <v>207</v>
      </c>
      <c r="Q10" s="34">
        <f t="shared" si="5"/>
        <v>14.764621968616263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8512</v>
      </c>
      <c r="E11" s="1">
        <v>100</v>
      </c>
      <c r="F11" s="1">
        <v>4573</v>
      </c>
      <c r="G11" s="16">
        <f t="shared" si="0"/>
        <v>53.724154135338345</v>
      </c>
      <c r="H11" s="1"/>
      <c r="I11" s="16">
        <f t="shared" si="1"/>
        <v>0</v>
      </c>
      <c r="J11" s="1"/>
      <c r="K11" s="16">
        <f t="shared" si="2"/>
        <v>0</v>
      </c>
      <c r="L11" s="21">
        <v>127</v>
      </c>
      <c r="M11" s="16">
        <f t="shared" si="3"/>
        <v>1.4920112781954886</v>
      </c>
      <c r="N11" s="1">
        <v>3812</v>
      </c>
      <c r="O11" s="15">
        <f t="shared" si="4"/>
        <v>44.78383458646616</v>
      </c>
      <c r="P11" s="33"/>
      <c r="Q11" s="34">
        <f t="shared" si="5"/>
        <v>0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11894</v>
      </c>
      <c r="E12" s="3">
        <v>100</v>
      </c>
      <c r="F12" s="2">
        <v>3164</v>
      </c>
      <c r="G12" s="16">
        <f t="shared" si="0"/>
        <v>26.60164788969228</v>
      </c>
      <c r="H12" s="2"/>
      <c r="I12" s="16">
        <f t="shared" si="1"/>
        <v>0</v>
      </c>
      <c r="J12" s="2"/>
      <c r="K12" s="16">
        <f t="shared" si="2"/>
        <v>0</v>
      </c>
      <c r="L12" s="21">
        <v>1667</v>
      </c>
      <c r="M12" s="16">
        <f t="shared" si="3"/>
        <v>14.01546998486632</v>
      </c>
      <c r="N12" s="2">
        <v>7063</v>
      </c>
      <c r="O12" s="15">
        <f t="shared" si="4"/>
        <v>59.38288212544139</v>
      </c>
      <c r="P12" s="33"/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18690</v>
      </c>
      <c r="E13" s="1">
        <v>100</v>
      </c>
      <c r="F13" s="1">
        <v>5098</v>
      </c>
      <c r="G13" s="16">
        <f t="shared" si="0"/>
        <v>27.27661851257357</v>
      </c>
      <c r="H13" s="1">
        <v>1359</v>
      </c>
      <c r="I13" s="16">
        <f t="shared" si="1"/>
        <v>7.271268057784912</v>
      </c>
      <c r="J13" s="1"/>
      <c r="K13" s="16">
        <f t="shared" si="2"/>
        <v>0</v>
      </c>
      <c r="L13" s="21">
        <v>1326</v>
      </c>
      <c r="M13" s="16">
        <f t="shared" si="3"/>
        <v>7.09470304975923</v>
      </c>
      <c r="N13" s="1">
        <v>10907</v>
      </c>
      <c r="O13" s="15">
        <f t="shared" si="4"/>
        <v>58.35741037988229</v>
      </c>
      <c r="P13" s="33">
        <v>348</v>
      </c>
      <c r="Q13" s="34">
        <f t="shared" si="5"/>
        <v>1.8619582664526484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9945</v>
      </c>
      <c r="E14" s="1">
        <v>100</v>
      </c>
      <c r="F14" s="1">
        <v>2980</v>
      </c>
      <c r="G14" s="16">
        <f t="shared" si="0"/>
        <v>29.96480643539467</v>
      </c>
      <c r="H14" s="1">
        <v>1090</v>
      </c>
      <c r="I14" s="16">
        <f t="shared" si="1"/>
        <v>10.960281548516843</v>
      </c>
      <c r="J14" s="1"/>
      <c r="K14" s="16">
        <f t="shared" si="2"/>
        <v>0</v>
      </c>
      <c r="L14" s="21">
        <v>683</v>
      </c>
      <c r="M14" s="16">
        <f t="shared" si="3"/>
        <v>6.867772750125692</v>
      </c>
      <c r="N14" s="1">
        <v>5192</v>
      </c>
      <c r="O14" s="15">
        <f t="shared" si="4"/>
        <v>52.2071392659628</v>
      </c>
      <c r="P14" s="33">
        <v>8</v>
      </c>
      <c r="Q14" s="34">
        <f t="shared" si="5"/>
        <v>0.08044243338360985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17961</v>
      </c>
      <c r="E15" s="1">
        <v>100</v>
      </c>
      <c r="F15" s="1">
        <v>8090</v>
      </c>
      <c r="G15" s="16">
        <f t="shared" si="0"/>
        <v>45.04203552140749</v>
      </c>
      <c r="H15" s="1">
        <v>1346</v>
      </c>
      <c r="I15" s="16">
        <f t="shared" si="1"/>
        <v>7.494014809865821</v>
      </c>
      <c r="J15" s="1"/>
      <c r="K15" s="16">
        <f t="shared" si="2"/>
        <v>0</v>
      </c>
      <c r="L15" s="21">
        <v>863</v>
      </c>
      <c r="M15" s="16">
        <f t="shared" si="3"/>
        <v>4.804854963532097</v>
      </c>
      <c r="N15" s="1">
        <v>7662</v>
      </c>
      <c r="O15" s="15">
        <f t="shared" si="4"/>
        <v>42.65909470519459</v>
      </c>
      <c r="P15" s="33">
        <v>27</v>
      </c>
      <c r="Q15" s="34">
        <f t="shared" si="5"/>
        <v>0.15032570569567397</v>
      </c>
      <c r="R15" s="38"/>
      <c r="S15" s="40">
        <f t="shared" si="6"/>
        <v>0</v>
      </c>
      <c r="T15" s="41">
        <f t="shared" si="7"/>
        <v>0</v>
      </c>
    </row>
    <row r="16" spans="1:20" ht="14.25" customHeight="1">
      <c r="A16" s="4">
        <f t="shared" si="8"/>
        <v>12</v>
      </c>
      <c r="B16" s="20" t="s">
        <v>61</v>
      </c>
      <c r="C16" s="20" t="s">
        <v>131</v>
      </c>
      <c r="D16" s="1">
        <v>9954</v>
      </c>
      <c r="E16" s="1">
        <v>100</v>
      </c>
      <c r="F16" s="1">
        <v>4751</v>
      </c>
      <c r="G16" s="16">
        <f t="shared" si="0"/>
        <v>47.72955595740406</v>
      </c>
      <c r="H16" s="1"/>
      <c r="I16" s="16">
        <f t="shared" si="1"/>
        <v>0</v>
      </c>
      <c r="J16" s="1"/>
      <c r="K16" s="16">
        <f t="shared" si="2"/>
        <v>0</v>
      </c>
      <c r="L16" s="21">
        <v>214</v>
      </c>
      <c r="M16" s="16">
        <f t="shared" si="3"/>
        <v>2.149889491661644</v>
      </c>
      <c r="N16" s="1">
        <v>4989</v>
      </c>
      <c r="O16" s="15">
        <f t="shared" si="4"/>
        <v>50.120554550934294</v>
      </c>
      <c r="P16" s="33"/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1727</v>
      </c>
      <c r="E17" s="1">
        <v>100</v>
      </c>
      <c r="F17" s="1">
        <v>712</v>
      </c>
      <c r="G17" s="16">
        <f t="shared" si="0"/>
        <v>41.22756224667053</v>
      </c>
      <c r="H17" s="1">
        <v>199</v>
      </c>
      <c r="I17" s="16">
        <f t="shared" si="1"/>
        <v>11.522872032426172</v>
      </c>
      <c r="J17" s="1"/>
      <c r="K17" s="16">
        <f t="shared" si="2"/>
        <v>0</v>
      </c>
      <c r="L17" s="21">
        <v>60</v>
      </c>
      <c r="M17" s="16">
        <f t="shared" si="3"/>
        <v>3.474232773595831</v>
      </c>
      <c r="N17" s="1">
        <v>756</v>
      </c>
      <c r="O17" s="15">
        <f t="shared" si="4"/>
        <v>43.77533294730747</v>
      </c>
      <c r="P17" s="33"/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17804</v>
      </c>
      <c r="E18" s="1">
        <v>100</v>
      </c>
      <c r="F18" s="1">
        <v>9410</v>
      </c>
      <c r="G18" s="16">
        <f t="shared" si="0"/>
        <v>52.853291395192095</v>
      </c>
      <c r="H18" s="1"/>
      <c r="I18" s="16">
        <f t="shared" si="1"/>
        <v>0</v>
      </c>
      <c r="J18" s="1"/>
      <c r="K18" s="16">
        <f t="shared" si="2"/>
        <v>0</v>
      </c>
      <c r="L18" s="21">
        <v>1143</v>
      </c>
      <c r="M18" s="16">
        <f t="shared" si="3"/>
        <v>6.419905639182207</v>
      </c>
      <c r="N18" s="1">
        <v>7251</v>
      </c>
      <c r="O18" s="15">
        <f t="shared" si="4"/>
        <v>40.7268029656257</v>
      </c>
      <c r="P18" s="33">
        <v>120</v>
      </c>
      <c r="Q18" s="34">
        <f t="shared" si="5"/>
        <v>0.6740058413839587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20845</v>
      </c>
      <c r="E19" s="1">
        <v>100</v>
      </c>
      <c r="F19" s="1">
        <v>8143</v>
      </c>
      <c r="G19" s="16">
        <f t="shared" si="0"/>
        <v>39.06452386663469</v>
      </c>
      <c r="H19" s="1">
        <v>2347</v>
      </c>
      <c r="I19" s="16">
        <f t="shared" si="1"/>
        <v>11.259294794914847</v>
      </c>
      <c r="J19" s="1"/>
      <c r="K19" s="16">
        <f t="shared" si="2"/>
        <v>0</v>
      </c>
      <c r="L19" s="21">
        <v>1896</v>
      </c>
      <c r="M19" s="16">
        <f t="shared" si="3"/>
        <v>9.095706404413528</v>
      </c>
      <c r="N19" s="1">
        <v>8459</v>
      </c>
      <c r="O19" s="15">
        <f t="shared" si="4"/>
        <v>40.58047493403694</v>
      </c>
      <c r="P19" s="33">
        <v>118</v>
      </c>
      <c r="Q19" s="34">
        <f t="shared" si="5"/>
        <v>0.5660829935236268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15931</v>
      </c>
      <c r="E20" s="1">
        <v>100</v>
      </c>
      <c r="F20" s="1">
        <v>6042</v>
      </c>
      <c r="G20" s="16">
        <f t="shared" si="0"/>
        <v>37.92605611700458</v>
      </c>
      <c r="H20" s="1">
        <v>414</v>
      </c>
      <c r="I20" s="16">
        <f t="shared" si="1"/>
        <v>2.5987069236080598</v>
      </c>
      <c r="J20" s="1"/>
      <c r="K20" s="16">
        <f t="shared" si="2"/>
        <v>0</v>
      </c>
      <c r="L20" s="21">
        <v>1879</v>
      </c>
      <c r="M20" s="16">
        <f t="shared" si="3"/>
        <v>11.79461427405687</v>
      </c>
      <c r="N20" s="1">
        <v>7596</v>
      </c>
      <c r="O20" s="15">
        <f t="shared" si="4"/>
        <v>47.68062268533049</v>
      </c>
      <c r="P20" s="33">
        <v>294</v>
      </c>
      <c r="Q20" s="34">
        <f t="shared" si="5"/>
        <v>1.8454585399535497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13654</v>
      </c>
      <c r="E21" s="1">
        <v>100</v>
      </c>
      <c r="F21" s="1">
        <v>8132</v>
      </c>
      <c r="G21" s="16">
        <f t="shared" si="0"/>
        <v>59.5576387871686</v>
      </c>
      <c r="H21" s="1"/>
      <c r="I21" s="16">
        <f t="shared" si="1"/>
        <v>0</v>
      </c>
      <c r="J21" s="1"/>
      <c r="K21" s="16">
        <f t="shared" si="2"/>
        <v>0</v>
      </c>
      <c r="L21" s="21">
        <v>1709</v>
      </c>
      <c r="M21" s="16">
        <f t="shared" si="3"/>
        <v>12.516478687564083</v>
      </c>
      <c r="N21" s="1">
        <v>3813</v>
      </c>
      <c r="O21" s="15">
        <f t="shared" si="4"/>
        <v>27.92588252526732</v>
      </c>
      <c r="P21" s="33">
        <v>338</v>
      </c>
      <c r="Q21" s="34">
        <f t="shared" si="5"/>
        <v>2.475465065182364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19015</v>
      </c>
      <c r="E22" s="1">
        <v>100</v>
      </c>
      <c r="F22" s="1">
        <v>10210</v>
      </c>
      <c r="G22" s="16">
        <f t="shared" si="0"/>
        <v>53.69445174861951</v>
      </c>
      <c r="H22" s="1">
        <v>232</v>
      </c>
      <c r="I22" s="16">
        <f t="shared" si="1"/>
        <v>1.2200894031028136</v>
      </c>
      <c r="J22" s="1"/>
      <c r="K22" s="16">
        <f t="shared" si="2"/>
        <v>0</v>
      </c>
      <c r="L22" s="21">
        <v>1415</v>
      </c>
      <c r="M22" s="16">
        <f t="shared" si="3"/>
        <v>7.441493557717592</v>
      </c>
      <c r="N22" s="1">
        <v>7158</v>
      </c>
      <c r="O22" s="15">
        <f t="shared" si="4"/>
        <v>37.64396529056008</v>
      </c>
      <c r="P22" s="33">
        <v>242</v>
      </c>
      <c r="Q22" s="34">
        <f t="shared" si="5"/>
        <v>1.2726794635813832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11077</v>
      </c>
      <c r="E23" s="1">
        <v>100</v>
      </c>
      <c r="F23" s="1">
        <v>5040</v>
      </c>
      <c r="G23" s="16">
        <f t="shared" si="0"/>
        <v>45.499684029972016</v>
      </c>
      <c r="H23" s="1">
        <v>492</v>
      </c>
      <c r="I23" s="16">
        <f t="shared" si="1"/>
        <v>4.441635821973459</v>
      </c>
      <c r="J23" s="1"/>
      <c r="K23" s="16">
        <f t="shared" si="2"/>
        <v>0</v>
      </c>
      <c r="L23" s="21">
        <v>1767</v>
      </c>
      <c r="M23" s="16">
        <f t="shared" si="3"/>
        <v>15.951972555746142</v>
      </c>
      <c r="N23" s="1">
        <v>3778</v>
      </c>
      <c r="O23" s="15">
        <f t="shared" si="4"/>
        <v>34.10670759230839</v>
      </c>
      <c r="P23" s="33">
        <v>184</v>
      </c>
      <c r="Q23" s="34">
        <f t="shared" si="5"/>
        <v>1.661099575697391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9993</v>
      </c>
      <c r="E24" s="1">
        <v>100</v>
      </c>
      <c r="F24" s="1">
        <v>4497</v>
      </c>
      <c r="G24" s="16">
        <f t="shared" si="0"/>
        <v>45.00150105073551</v>
      </c>
      <c r="H24" s="1">
        <v>2178</v>
      </c>
      <c r="I24" s="16">
        <f t="shared" si="1"/>
        <v>21.795256679675774</v>
      </c>
      <c r="J24" s="1"/>
      <c r="K24" s="16">
        <f t="shared" si="2"/>
        <v>0</v>
      </c>
      <c r="L24" s="21">
        <v>327</v>
      </c>
      <c r="M24" s="16">
        <f t="shared" si="3"/>
        <v>3.272290603422396</v>
      </c>
      <c r="N24" s="1">
        <v>2991</v>
      </c>
      <c r="O24" s="15">
        <f t="shared" si="4"/>
        <v>29.930951666166315</v>
      </c>
      <c r="P24" s="33">
        <v>148</v>
      </c>
      <c r="Q24" s="34">
        <f t="shared" si="5"/>
        <v>1.4810367257079955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19699</v>
      </c>
      <c r="E25" s="1">
        <v>100</v>
      </c>
      <c r="F25" s="1">
        <v>9089</v>
      </c>
      <c r="G25" s="16">
        <f t="shared" si="0"/>
        <v>46.13939793898167</v>
      </c>
      <c r="H25" s="1">
        <v>741</v>
      </c>
      <c r="I25" s="16">
        <f t="shared" si="1"/>
        <v>3.7616122645819585</v>
      </c>
      <c r="J25" s="1"/>
      <c r="K25" s="16">
        <f t="shared" si="2"/>
        <v>0</v>
      </c>
      <c r="L25" s="21">
        <v>542</v>
      </c>
      <c r="M25" s="16">
        <f t="shared" si="3"/>
        <v>2.7514087009492867</v>
      </c>
      <c r="N25" s="1">
        <v>9327</v>
      </c>
      <c r="O25" s="15">
        <f t="shared" si="4"/>
        <v>47.34758109548708</v>
      </c>
      <c r="P25" s="33"/>
      <c r="Q25" s="34">
        <f t="shared" si="5"/>
        <v>0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4893</v>
      </c>
      <c r="E26" s="1">
        <v>100</v>
      </c>
      <c r="F26" s="1">
        <v>573</v>
      </c>
      <c r="G26" s="16">
        <f t="shared" si="0"/>
        <v>11.710606989576947</v>
      </c>
      <c r="H26" s="1">
        <v>689</v>
      </c>
      <c r="I26" s="16">
        <f t="shared" si="1"/>
        <v>14.081340690782751</v>
      </c>
      <c r="J26" s="1"/>
      <c r="K26" s="16">
        <f t="shared" si="2"/>
        <v>0</v>
      </c>
      <c r="L26" s="21">
        <v>378</v>
      </c>
      <c r="M26" s="16">
        <f t="shared" si="3"/>
        <v>7.725321888412018</v>
      </c>
      <c r="N26" s="1">
        <v>3253</v>
      </c>
      <c r="O26" s="15">
        <f t="shared" si="4"/>
        <v>66.48273043122829</v>
      </c>
      <c r="P26" s="33">
        <v>101</v>
      </c>
      <c r="Q26" s="34">
        <f t="shared" si="5"/>
        <v>2.064173308808502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27499</v>
      </c>
      <c r="E27" s="1">
        <v>100</v>
      </c>
      <c r="F27" s="1">
        <v>4737</v>
      </c>
      <c r="G27" s="16">
        <f t="shared" si="0"/>
        <v>17.226080948398124</v>
      </c>
      <c r="H27" s="1">
        <v>1642</v>
      </c>
      <c r="I27" s="16">
        <f t="shared" si="1"/>
        <v>5.971126222771737</v>
      </c>
      <c r="J27" s="1"/>
      <c r="K27" s="16">
        <f t="shared" si="2"/>
        <v>0</v>
      </c>
      <c r="L27" s="21">
        <v>1917</v>
      </c>
      <c r="M27" s="16">
        <f t="shared" si="3"/>
        <v>6.971162587730463</v>
      </c>
      <c r="N27" s="1">
        <v>19203</v>
      </c>
      <c r="O27" s="15">
        <f t="shared" si="4"/>
        <v>69.83163024109967</v>
      </c>
      <c r="P27" s="33"/>
      <c r="Q27" s="34">
        <f t="shared" si="5"/>
        <v>0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5703</v>
      </c>
      <c r="E28" s="1">
        <v>100</v>
      </c>
      <c r="F28" s="1">
        <v>3619</v>
      </c>
      <c r="G28" s="16">
        <f t="shared" si="0"/>
        <v>63.457829212695074</v>
      </c>
      <c r="H28" s="1"/>
      <c r="I28" s="16">
        <f t="shared" si="1"/>
        <v>0</v>
      </c>
      <c r="J28" s="1"/>
      <c r="K28" s="16">
        <f t="shared" si="2"/>
        <v>0</v>
      </c>
      <c r="L28" s="21">
        <v>198</v>
      </c>
      <c r="M28" s="16">
        <f t="shared" si="3"/>
        <v>3.4718569174118885</v>
      </c>
      <c r="N28" s="1">
        <v>1886</v>
      </c>
      <c r="O28" s="15">
        <f t="shared" si="4"/>
        <v>33.070313869893035</v>
      </c>
      <c r="P28" s="33">
        <v>12</v>
      </c>
      <c r="Q28" s="34">
        <f t="shared" si="5"/>
        <v>0.21041557075223566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7659</v>
      </c>
      <c r="E29" s="17">
        <v>100</v>
      </c>
      <c r="F29" s="17">
        <v>1947</v>
      </c>
      <c r="G29" s="18">
        <f t="shared" si="0"/>
        <v>25.4210732471602</v>
      </c>
      <c r="H29" s="17">
        <v>839</v>
      </c>
      <c r="I29" s="18">
        <f t="shared" si="1"/>
        <v>10.954432693563128</v>
      </c>
      <c r="J29" s="17"/>
      <c r="K29" s="18">
        <f t="shared" si="2"/>
        <v>0</v>
      </c>
      <c r="L29" s="21">
        <v>2407</v>
      </c>
      <c r="M29" s="16">
        <f t="shared" si="3"/>
        <v>31.427079253166212</v>
      </c>
      <c r="N29" s="17">
        <v>2466</v>
      </c>
      <c r="O29" s="19">
        <f t="shared" si="4"/>
        <v>32.19741480611046</v>
      </c>
      <c r="P29" s="33"/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9055</v>
      </c>
      <c r="E30" s="1">
        <v>100</v>
      </c>
      <c r="F30" s="1">
        <v>4921</v>
      </c>
      <c r="G30" s="16">
        <f t="shared" si="0"/>
        <v>54.34566537824407</v>
      </c>
      <c r="H30" s="1"/>
      <c r="I30" s="16">
        <f t="shared" si="1"/>
        <v>0</v>
      </c>
      <c r="J30" s="1"/>
      <c r="K30" s="16">
        <f t="shared" si="2"/>
        <v>0</v>
      </c>
      <c r="L30" s="21">
        <v>514</v>
      </c>
      <c r="M30" s="16">
        <f t="shared" si="3"/>
        <v>5.67642186637217</v>
      </c>
      <c r="N30" s="1">
        <v>3620</v>
      </c>
      <c r="O30" s="15">
        <f t="shared" si="4"/>
        <v>39.97791275538376</v>
      </c>
      <c r="P30" s="33">
        <v>279</v>
      </c>
      <c r="Q30" s="34">
        <f t="shared" si="5"/>
        <v>3.08117062396466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8596</v>
      </c>
      <c r="E31" s="1">
        <v>100</v>
      </c>
      <c r="F31" s="1">
        <v>3755</v>
      </c>
      <c r="G31" s="16">
        <f t="shared" si="0"/>
        <v>43.6831084225221</v>
      </c>
      <c r="H31" s="1">
        <v>785</v>
      </c>
      <c r="I31" s="16">
        <f t="shared" si="1"/>
        <v>9.13215449046068</v>
      </c>
      <c r="J31" s="1"/>
      <c r="K31" s="16">
        <f t="shared" si="2"/>
        <v>0</v>
      </c>
      <c r="L31" s="21">
        <v>178</v>
      </c>
      <c r="M31" s="16">
        <f t="shared" si="3"/>
        <v>2.070730572359237</v>
      </c>
      <c r="N31" s="1">
        <v>3878</v>
      </c>
      <c r="O31" s="15">
        <f t="shared" si="4"/>
        <v>45.11400651465798</v>
      </c>
      <c r="P31" s="33">
        <v>131</v>
      </c>
      <c r="Q31" s="34">
        <f t="shared" si="5"/>
        <v>1.5239646347138205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2405</v>
      </c>
      <c r="E32" s="1">
        <v>100</v>
      </c>
      <c r="F32" s="1">
        <v>2069</v>
      </c>
      <c r="G32" s="16">
        <f t="shared" si="0"/>
        <v>86.02910602910603</v>
      </c>
      <c r="H32" s="1">
        <v>36</v>
      </c>
      <c r="I32" s="16">
        <f t="shared" si="1"/>
        <v>1.496881496881497</v>
      </c>
      <c r="J32" s="1"/>
      <c r="K32" s="16">
        <f t="shared" si="2"/>
        <v>0</v>
      </c>
      <c r="L32" s="21">
        <v>81</v>
      </c>
      <c r="M32" s="16">
        <f t="shared" si="3"/>
        <v>3.367983367983368</v>
      </c>
      <c r="N32" s="1">
        <v>219</v>
      </c>
      <c r="O32" s="15">
        <f t="shared" si="4"/>
        <v>9.106029106029107</v>
      </c>
      <c r="P32" s="33"/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3534</v>
      </c>
      <c r="E33" s="1">
        <v>100</v>
      </c>
      <c r="F33" s="1">
        <v>2785</v>
      </c>
      <c r="G33" s="16">
        <f t="shared" si="0"/>
        <v>78.8058856819468</v>
      </c>
      <c r="H33" s="1"/>
      <c r="I33" s="16">
        <f t="shared" si="1"/>
        <v>0</v>
      </c>
      <c r="J33" s="1"/>
      <c r="K33" s="16">
        <f t="shared" si="2"/>
        <v>0</v>
      </c>
      <c r="L33" s="21">
        <v>38</v>
      </c>
      <c r="M33" s="16">
        <f t="shared" si="3"/>
        <v>1.0752688172043012</v>
      </c>
      <c r="N33" s="1">
        <v>711</v>
      </c>
      <c r="O33" s="15">
        <f t="shared" si="4"/>
        <v>20.1188455008489</v>
      </c>
      <c r="P33" s="33">
        <v>25</v>
      </c>
      <c r="Q33" s="34">
        <f t="shared" si="5"/>
        <v>0.7074136955291455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2170</v>
      </c>
      <c r="E34" s="1">
        <v>100</v>
      </c>
      <c r="F34" s="1">
        <v>786</v>
      </c>
      <c r="G34" s="16">
        <f t="shared" si="0"/>
        <v>36.22119815668203</v>
      </c>
      <c r="H34" s="1">
        <v>79</v>
      </c>
      <c r="I34" s="16">
        <f t="shared" si="1"/>
        <v>3.6405529953917046</v>
      </c>
      <c r="J34" s="1"/>
      <c r="K34" s="16">
        <f t="shared" si="2"/>
        <v>0</v>
      </c>
      <c r="L34" s="21">
        <v>3</v>
      </c>
      <c r="M34" s="16">
        <f t="shared" si="3"/>
        <v>0.1382488479262673</v>
      </c>
      <c r="N34" s="1">
        <v>1302</v>
      </c>
      <c r="O34" s="15">
        <f t="shared" si="4"/>
        <v>60</v>
      </c>
      <c r="P34" s="33">
        <v>29</v>
      </c>
      <c r="Q34" s="34">
        <f t="shared" si="5"/>
        <v>1.336405529953917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4077</v>
      </c>
      <c r="E35" s="1">
        <v>100</v>
      </c>
      <c r="F35" s="1">
        <v>2027</v>
      </c>
      <c r="G35" s="16">
        <f t="shared" si="0"/>
        <v>49.71792985038018</v>
      </c>
      <c r="H35" s="1">
        <v>87</v>
      </c>
      <c r="I35" s="16">
        <f t="shared" si="1"/>
        <v>2.1339220014716704</v>
      </c>
      <c r="J35" s="1"/>
      <c r="K35" s="16">
        <f t="shared" si="2"/>
        <v>0</v>
      </c>
      <c r="L35" s="21"/>
      <c r="M35" s="16">
        <f t="shared" si="3"/>
        <v>0</v>
      </c>
      <c r="N35" s="1">
        <v>1963</v>
      </c>
      <c r="O35" s="15">
        <f t="shared" si="4"/>
        <v>48.148148148148145</v>
      </c>
      <c r="P35" s="33">
        <v>110</v>
      </c>
      <c r="Q35" s="34">
        <f t="shared" si="5"/>
        <v>2.698062300711307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2406</v>
      </c>
      <c r="E36" s="1">
        <v>100</v>
      </c>
      <c r="F36" s="1">
        <v>2406</v>
      </c>
      <c r="G36" s="16">
        <f t="shared" si="0"/>
        <v>100</v>
      </c>
      <c r="H36" s="1"/>
      <c r="I36" s="16">
        <f t="shared" si="1"/>
        <v>0</v>
      </c>
      <c r="J36" s="1"/>
      <c r="K36" s="16">
        <f t="shared" si="2"/>
        <v>0</v>
      </c>
      <c r="L36" s="21"/>
      <c r="M36" s="16">
        <f t="shared" si="3"/>
        <v>0</v>
      </c>
      <c r="N36" s="1"/>
      <c r="O36" s="15">
        <f t="shared" si="4"/>
        <v>0</v>
      </c>
      <c r="P36" s="33">
        <v>62</v>
      </c>
      <c r="Q36" s="34">
        <f t="shared" si="5"/>
        <v>2.57689110556941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3250</v>
      </c>
      <c r="E37" s="1">
        <v>100</v>
      </c>
      <c r="F37" s="1">
        <v>2568</v>
      </c>
      <c r="G37" s="16">
        <f aca="true" t="shared" si="10" ref="G37:G68">F37/D37*100</f>
        <v>79.01538461538462</v>
      </c>
      <c r="H37" s="1"/>
      <c r="I37" s="16">
        <f aca="true" t="shared" si="11" ref="I37:I68">H37/D37*100</f>
        <v>0</v>
      </c>
      <c r="J37" s="1"/>
      <c r="K37" s="16">
        <f aca="true" t="shared" si="12" ref="K37:K68">J37/D37*100</f>
        <v>0</v>
      </c>
      <c r="L37" s="21">
        <v>368</v>
      </c>
      <c r="M37" s="16">
        <f aca="true" t="shared" si="13" ref="M37:M68">L37/D37*100</f>
        <v>11.323076923076924</v>
      </c>
      <c r="N37" s="1">
        <v>314</v>
      </c>
      <c r="O37" s="15">
        <f aca="true" t="shared" si="14" ref="O37:O68">N37/D37*100</f>
        <v>9.661538461538461</v>
      </c>
      <c r="P37" s="33"/>
      <c r="Q37" s="34">
        <f aca="true" t="shared" si="15" ref="Q37:Q68">P37/D37*100</f>
        <v>0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2459</v>
      </c>
      <c r="E38" s="1">
        <v>100</v>
      </c>
      <c r="F38" s="1">
        <v>1286</v>
      </c>
      <c r="G38" s="16">
        <f t="shared" si="10"/>
        <v>52.297681984546564</v>
      </c>
      <c r="H38" s="1"/>
      <c r="I38" s="16">
        <f t="shared" si="11"/>
        <v>0</v>
      </c>
      <c r="J38" s="1"/>
      <c r="K38" s="16">
        <f t="shared" si="12"/>
        <v>0</v>
      </c>
      <c r="L38" s="21">
        <v>32</v>
      </c>
      <c r="M38" s="16">
        <f t="shared" si="13"/>
        <v>1.3013420089467262</v>
      </c>
      <c r="N38" s="1">
        <v>1141</v>
      </c>
      <c r="O38" s="15">
        <f t="shared" si="14"/>
        <v>46.40097600650671</v>
      </c>
      <c r="P38" s="33">
        <v>77</v>
      </c>
      <c r="Q38" s="34">
        <f t="shared" si="15"/>
        <v>3.13135420902806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7292</v>
      </c>
      <c r="E39" s="1">
        <v>100</v>
      </c>
      <c r="F39" s="1">
        <v>1825</v>
      </c>
      <c r="G39" s="16">
        <f t="shared" si="10"/>
        <v>25.027427317608335</v>
      </c>
      <c r="H39" s="1">
        <v>1</v>
      </c>
      <c r="I39" s="16">
        <f t="shared" si="11"/>
        <v>0.013713658804168954</v>
      </c>
      <c r="J39" s="1"/>
      <c r="K39" s="16">
        <f t="shared" si="12"/>
        <v>0</v>
      </c>
      <c r="L39" s="21">
        <v>487</v>
      </c>
      <c r="M39" s="16">
        <f t="shared" si="13"/>
        <v>6.6785518376302795</v>
      </c>
      <c r="N39" s="1">
        <v>4979</v>
      </c>
      <c r="O39" s="15">
        <f t="shared" si="14"/>
        <v>68.28030718595721</v>
      </c>
      <c r="P39" s="33">
        <v>11</v>
      </c>
      <c r="Q39" s="34">
        <f t="shared" si="15"/>
        <v>0.1508502468458585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3986</v>
      </c>
      <c r="E40" s="1">
        <v>100</v>
      </c>
      <c r="F40" s="1">
        <v>1345</v>
      </c>
      <c r="G40" s="16">
        <f t="shared" si="10"/>
        <v>33.74310085298545</v>
      </c>
      <c r="H40" s="1">
        <v>936</v>
      </c>
      <c r="I40" s="16">
        <f t="shared" si="11"/>
        <v>23.482187656798796</v>
      </c>
      <c r="J40" s="1"/>
      <c r="K40" s="16">
        <f t="shared" si="12"/>
        <v>0</v>
      </c>
      <c r="L40" s="21">
        <v>39</v>
      </c>
      <c r="M40" s="16">
        <f t="shared" si="13"/>
        <v>0.9784244856999499</v>
      </c>
      <c r="N40" s="1">
        <v>1666</v>
      </c>
      <c r="O40" s="15">
        <f t="shared" si="14"/>
        <v>41.796287004515804</v>
      </c>
      <c r="P40" s="33">
        <v>186</v>
      </c>
      <c r="Q40" s="34">
        <f t="shared" si="15"/>
        <v>4.666332162568992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7119</v>
      </c>
      <c r="E41" s="1">
        <v>100</v>
      </c>
      <c r="F41" s="1">
        <v>220</v>
      </c>
      <c r="G41" s="16">
        <f t="shared" si="10"/>
        <v>3.0903216743924706</v>
      </c>
      <c r="H41" s="1">
        <v>377</v>
      </c>
      <c r="I41" s="16">
        <f t="shared" si="11"/>
        <v>5.295687596572552</v>
      </c>
      <c r="J41" s="1"/>
      <c r="K41" s="16">
        <f t="shared" si="12"/>
        <v>0</v>
      </c>
      <c r="L41" s="21">
        <v>313</v>
      </c>
      <c r="M41" s="16">
        <f t="shared" si="13"/>
        <v>4.396684927658379</v>
      </c>
      <c r="N41" s="1">
        <v>6209</v>
      </c>
      <c r="O41" s="15">
        <f t="shared" si="14"/>
        <v>87.2173058013766</v>
      </c>
      <c r="P41" s="33">
        <v>141</v>
      </c>
      <c r="Q41" s="34">
        <f t="shared" si="15"/>
        <v>1.9806152549515381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7887</v>
      </c>
      <c r="E42" s="1">
        <v>100</v>
      </c>
      <c r="F42" s="1">
        <v>3630</v>
      </c>
      <c r="G42" s="16">
        <f t="shared" si="10"/>
        <v>46.02510460251046</v>
      </c>
      <c r="H42" s="1">
        <v>29</v>
      </c>
      <c r="I42" s="16">
        <f t="shared" si="11"/>
        <v>0.3676936731330037</v>
      </c>
      <c r="J42" s="1"/>
      <c r="K42" s="16">
        <f t="shared" si="12"/>
        <v>0</v>
      </c>
      <c r="L42" s="21">
        <v>115</v>
      </c>
      <c r="M42" s="16">
        <f t="shared" si="13"/>
        <v>1.4580956003550145</v>
      </c>
      <c r="N42" s="1">
        <v>4113</v>
      </c>
      <c r="O42" s="15">
        <f t="shared" si="14"/>
        <v>52.14910612400152</v>
      </c>
      <c r="P42" s="33">
        <v>52</v>
      </c>
      <c r="Q42" s="34">
        <f t="shared" si="15"/>
        <v>0.6593127932040066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6877</v>
      </c>
      <c r="E43" s="1">
        <v>100</v>
      </c>
      <c r="F43" s="1">
        <v>3913</v>
      </c>
      <c r="G43" s="16">
        <f t="shared" si="10"/>
        <v>56.89981096408317</v>
      </c>
      <c r="H43" s="1"/>
      <c r="I43" s="16">
        <f t="shared" si="11"/>
        <v>0</v>
      </c>
      <c r="J43" s="1"/>
      <c r="K43" s="16">
        <f t="shared" si="12"/>
        <v>0</v>
      </c>
      <c r="L43" s="21">
        <v>60</v>
      </c>
      <c r="M43" s="16">
        <f t="shared" si="13"/>
        <v>0.8724734622655227</v>
      </c>
      <c r="N43" s="1">
        <v>2904</v>
      </c>
      <c r="O43" s="15">
        <f t="shared" si="14"/>
        <v>42.2277155736513</v>
      </c>
      <c r="P43" s="33">
        <v>314</v>
      </c>
      <c r="Q43" s="34">
        <f t="shared" si="15"/>
        <v>4.565944452522903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/>
      <c r="I44" s="16">
        <f t="shared" si="11"/>
        <v>0</v>
      </c>
      <c r="J44" s="1"/>
      <c r="K44" s="16">
        <f t="shared" si="12"/>
        <v>0</v>
      </c>
      <c r="L44" s="21"/>
      <c r="M44" s="16">
        <f t="shared" si="13"/>
        <v>0</v>
      </c>
      <c r="N44" s="1"/>
      <c r="O44" s="15">
        <f t="shared" si="14"/>
        <v>0</v>
      </c>
      <c r="P44" s="33"/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8691</v>
      </c>
      <c r="E45" s="1">
        <v>100</v>
      </c>
      <c r="F45" s="1">
        <v>1660</v>
      </c>
      <c r="G45" s="16">
        <f t="shared" si="10"/>
        <v>19.100218616960074</v>
      </c>
      <c r="H45" s="1">
        <v>224</v>
      </c>
      <c r="I45" s="16">
        <f t="shared" si="11"/>
        <v>2.577378897710275</v>
      </c>
      <c r="J45" s="1"/>
      <c r="K45" s="16">
        <f t="shared" si="12"/>
        <v>0</v>
      </c>
      <c r="L45" s="21">
        <v>1197</v>
      </c>
      <c r="M45" s="16">
        <f t="shared" si="13"/>
        <v>13.77286848463928</v>
      </c>
      <c r="N45" s="1">
        <v>5610</v>
      </c>
      <c r="O45" s="15">
        <f t="shared" si="14"/>
        <v>64.54953400069037</v>
      </c>
      <c r="P45" s="33"/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8475</v>
      </c>
      <c r="E46" s="1">
        <v>100</v>
      </c>
      <c r="F46" s="1">
        <v>2415</v>
      </c>
      <c r="G46" s="16">
        <f t="shared" si="10"/>
        <v>28.49557522123894</v>
      </c>
      <c r="H46" s="1">
        <v>315</v>
      </c>
      <c r="I46" s="16">
        <f t="shared" si="11"/>
        <v>3.7168141592920354</v>
      </c>
      <c r="J46" s="1"/>
      <c r="K46" s="16">
        <f t="shared" si="12"/>
        <v>0</v>
      </c>
      <c r="L46" s="21">
        <v>817</v>
      </c>
      <c r="M46" s="16">
        <f t="shared" si="13"/>
        <v>9.640117994100294</v>
      </c>
      <c r="N46" s="1">
        <v>4928</v>
      </c>
      <c r="O46" s="15">
        <f t="shared" si="14"/>
        <v>58.147492625368734</v>
      </c>
      <c r="P46" s="33"/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12934</v>
      </c>
      <c r="E47" s="1">
        <v>100</v>
      </c>
      <c r="F47" s="1">
        <v>4289</v>
      </c>
      <c r="G47" s="16">
        <f t="shared" si="10"/>
        <v>33.16066182155559</v>
      </c>
      <c r="H47" s="1">
        <v>614</v>
      </c>
      <c r="I47" s="16">
        <f t="shared" si="11"/>
        <v>4.747177980516469</v>
      </c>
      <c r="J47" s="1"/>
      <c r="K47" s="16">
        <f t="shared" si="12"/>
        <v>0</v>
      </c>
      <c r="L47" s="21">
        <v>563</v>
      </c>
      <c r="M47" s="16">
        <f t="shared" si="13"/>
        <v>4.3528684088449054</v>
      </c>
      <c r="N47" s="1">
        <v>7468</v>
      </c>
      <c r="O47" s="15">
        <f t="shared" si="14"/>
        <v>57.73929178908303</v>
      </c>
      <c r="P47" s="33">
        <v>232</v>
      </c>
      <c r="Q47" s="34">
        <f t="shared" si="15"/>
        <v>1.7937219730941705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7664</v>
      </c>
      <c r="E48" s="1">
        <v>100</v>
      </c>
      <c r="F48" s="1">
        <v>3674</v>
      </c>
      <c r="G48" s="16">
        <f t="shared" si="10"/>
        <v>47.938413361169104</v>
      </c>
      <c r="H48" s="1">
        <v>616</v>
      </c>
      <c r="I48" s="16">
        <f t="shared" si="11"/>
        <v>8.037578288100208</v>
      </c>
      <c r="J48" s="1"/>
      <c r="K48" s="16">
        <f t="shared" si="12"/>
        <v>0</v>
      </c>
      <c r="L48" s="21">
        <v>155</v>
      </c>
      <c r="M48" s="16">
        <f t="shared" si="13"/>
        <v>2.0224425887265136</v>
      </c>
      <c r="N48" s="1">
        <v>3219</v>
      </c>
      <c r="O48" s="15">
        <f t="shared" si="14"/>
        <v>42.00156576200417</v>
      </c>
      <c r="P48" s="33">
        <v>171</v>
      </c>
      <c r="Q48" s="34">
        <f t="shared" si="15"/>
        <v>2.2312108559498953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1998</v>
      </c>
      <c r="E49" s="1">
        <v>100</v>
      </c>
      <c r="F49" s="1">
        <v>1118</v>
      </c>
      <c r="G49" s="16">
        <f t="shared" si="10"/>
        <v>55.95595595595596</v>
      </c>
      <c r="H49" s="1"/>
      <c r="I49" s="16">
        <f t="shared" si="11"/>
        <v>0</v>
      </c>
      <c r="J49" s="1"/>
      <c r="K49" s="16">
        <f t="shared" si="12"/>
        <v>0</v>
      </c>
      <c r="L49" s="21">
        <v>19</v>
      </c>
      <c r="M49" s="16">
        <f t="shared" si="13"/>
        <v>0.9509509509509511</v>
      </c>
      <c r="N49" s="1">
        <v>861</v>
      </c>
      <c r="O49" s="15">
        <f t="shared" si="14"/>
        <v>43.093093093093096</v>
      </c>
      <c r="P49" s="33"/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349</v>
      </c>
      <c r="E50" s="1">
        <v>100</v>
      </c>
      <c r="F50" s="1">
        <v>306</v>
      </c>
      <c r="G50" s="16">
        <f t="shared" si="10"/>
        <v>87.67908309455588</v>
      </c>
      <c r="H50" s="1"/>
      <c r="I50" s="16">
        <f t="shared" si="11"/>
        <v>0</v>
      </c>
      <c r="J50" s="1"/>
      <c r="K50" s="16">
        <f t="shared" si="12"/>
        <v>0</v>
      </c>
      <c r="L50" s="21"/>
      <c r="M50" s="16">
        <f t="shared" si="13"/>
        <v>0</v>
      </c>
      <c r="N50" s="1">
        <v>43</v>
      </c>
      <c r="O50" s="15">
        <f t="shared" si="14"/>
        <v>12.320916905444127</v>
      </c>
      <c r="P50" s="33">
        <v>44</v>
      </c>
      <c r="Q50" s="34">
        <f t="shared" si="15"/>
        <v>12.607449856733524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3719</v>
      </c>
      <c r="E51" s="1">
        <v>100</v>
      </c>
      <c r="F51" s="1">
        <v>2756</v>
      </c>
      <c r="G51" s="16">
        <f t="shared" si="10"/>
        <v>74.1059424576499</v>
      </c>
      <c r="H51" s="1"/>
      <c r="I51" s="16">
        <f t="shared" si="11"/>
        <v>0</v>
      </c>
      <c r="J51" s="1"/>
      <c r="K51" s="16">
        <f t="shared" si="12"/>
        <v>0</v>
      </c>
      <c r="L51" s="21">
        <v>37</v>
      </c>
      <c r="M51" s="16">
        <f t="shared" si="13"/>
        <v>0.9948910997579994</v>
      </c>
      <c r="N51" s="1">
        <v>926</v>
      </c>
      <c r="O51" s="15">
        <f t="shared" si="14"/>
        <v>24.899166442592094</v>
      </c>
      <c r="P51" s="33"/>
      <c r="Q51" s="34">
        <f t="shared" si="15"/>
        <v>0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/>
      <c r="I52" s="16">
        <f t="shared" si="11"/>
        <v>0</v>
      </c>
      <c r="J52" s="1"/>
      <c r="K52" s="16">
        <f t="shared" si="12"/>
        <v>0</v>
      </c>
      <c r="L52" s="21"/>
      <c r="M52" s="16">
        <f t="shared" si="13"/>
        <v>0</v>
      </c>
      <c r="N52" s="1"/>
      <c r="O52" s="15">
        <f t="shared" si="14"/>
        <v>0</v>
      </c>
      <c r="P52" s="33"/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2328</v>
      </c>
      <c r="E53" s="1">
        <v>100</v>
      </c>
      <c r="F53" s="1">
        <v>1519</v>
      </c>
      <c r="G53" s="16">
        <f t="shared" si="10"/>
        <v>65.2491408934708</v>
      </c>
      <c r="H53" s="1">
        <v>67</v>
      </c>
      <c r="I53" s="16">
        <f t="shared" si="11"/>
        <v>2.8780068728522337</v>
      </c>
      <c r="J53" s="1"/>
      <c r="K53" s="16">
        <f t="shared" si="12"/>
        <v>0</v>
      </c>
      <c r="L53" s="21">
        <v>283</v>
      </c>
      <c r="M53" s="16">
        <f t="shared" si="13"/>
        <v>12.15635738831615</v>
      </c>
      <c r="N53" s="1">
        <v>459</v>
      </c>
      <c r="O53" s="15">
        <f t="shared" si="14"/>
        <v>19.716494845360824</v>
      </c>
      <c r="P53" s="33"/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4884</v>
      </c>
      <c r="E54" s="1">
        <v>100</v>
      </c>
      <c r="F54" s="1">
        <v>2614</v>
      </c>
      <c r="G54" s="16">
        <f t="shared" si="10"/>
        <v>53.52170352170352</v>
      </c>
      <c r="H54" s="1"/>
      <c r="I54" s="16">
        <f t="shared" si="11"/>
        <v>0</v>
      </c>
      <c r="J54" s="1"/>
      <c r="K54" s="16">
        <f t="shared" si="12"/>
        <v>0</v>
      </c>
      <c r="L54" s="21">
        <v>618</v>
      </c>
      <c r="M54" s="16">
        <f t="shared" si="13"/>
        <v>12.653562653562652</v>
      </c>
      <c r="N54" s="1">
        <v>1652</v>
      </c>
      <c r="O54" s="15">
        <f t="shared" si="14"/>
        <v>33.824733824733826</v>
      </c>
      <c r="P54" s="33">
        <v>62</v>
      </c>
      <c r="Q54" s="34">
        <f t="shared" si="15"/>
        <v>1.2694512694512694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1065</v>
      </c>
      <c r="E55" s="1">
        <v>100</v>
      </c>
      <c r="F55" s="1">
        <v>1003</v>
      </c>
      <c r="G55" s="16">
        <f t="shared" si="10"/>
        <v>94.17840375586854</v>
      </c>
      <c r="H55" s="1"/>
      <c r="I55" s="16">
        <f t="shared" si="11"/>
        <v>0</v>
      </c>
      <c r="J55" s="1"/>
      <c r="K55" s="16">
        <f t="shared" si="12"/>
        <v>0</v>
      </c>
      <c r="L55" s="21">
        <v>5</v>
      </c>
      <c r="M55" s="16">
        <f t="shared" si="13"/>
        <v>0.4694835680751174</v>
      </c>
      <c r="N55" s="1">
        <v>57</v>
      </c>
      <c r="O55" s="15">
        <f t="shared" si="14"/>
        <v>5.352112676056338</v>
      </c>
      <c r="P55" s="33">
        <v>8</v>
      </c>
      <c r="Q55" s="34">
        <f t="shared" si="15"/>
        <v>0.7511737089201878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1385</v>
      </c>
      <c r="E56" s="1">
        <v>100</v>
      </c>
      <c r="F56" s="1">
        <v>1345</v>
      </c>
      <c r="G56" s="16">
        <f t="shared" si="10"/>
        <v>97.11191335740072</v>
      </c>
      <c r="H56" s="1"/>
      <c r="I56" s="16">
        <f t="shared" si="11"/>
        <v>0</v>
      </c>
      <c r="J56" s="1"/>
      <c r="K56" s="16">
        <f t="shared" si="12"/>
        <v>0</v>
      </c>
      <c r="L56" s="21"/>
      <c r="M56" s="16">
        <f t="shared" si="13"/>
        <v>0</v>
      </c>
      <c r="N56" s="1">
        <v>40</v>
      </c>
      <c r="O56" s="15">
        <f t="shared" si="14"/>
        <v>2.888086642599278</v>
      </c>
      <c r="P56" s="33"/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44562</v>
      </c>
      <c r="E57" s="1">
        <v>100</v>
      </c>
      <c r="F57" s="1">
        <v>16318</v>
      </c>
      <c r="G57" s="16">
        <f t="shared" si="10"/>
        <v>36.618643687446706</v>
      </c>
      <c r="H57" s="1">
        <v>888</v>
      </c>
      <c r="I57" s="16">
        <f t="shared" si="11"/>
        <v>1.9927292311835196</v>
      </c>
      <c r="J57" s="1"/>
      <c r="K57" s="16">
        <f t="shared" si="12"/>
        <v>0</v>
      </c>
      <c r="L57" s="21">
        <v>6047</v>
      </c>
      <c r="M57" s="16">
        <f t="shared" si="13"/>
        <v>13.5698577263139</v>
      </c>
      <c r="N57" s="1">
        <v>21309</v>
      </c>
      <c r="O57" s="15">
        <f t="shared" si="14"/>
        <v>47.81876935505588</v>
      </c>
      <c r="P57" s="33">
        <v>296</v>
      </c>
      <c r="Q57" s="34">
        <f t="shared" si="15"/>
        <v>0.6642430770611731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1904</v>
      </c>
      <c r="E58" s="1">
        <v>100</v>
      </c>
      <c r="F58" s="1">
        <v>1018</v>
      </c>
      <c r="G58" s="16">
        <f t="shared" si="10"/>
        <v>53.46638655462185</v>
      </c>
      <c r="H58" s="1"/>
      <c r="I58" s="16">
        <f t="shared" si="11"/>
        <v>0</v>
      </c>
      <c r="J58" s="1"/>
      <c r="K58" s="16">
        <f t="shared" si="12"/>
        <v>0</v>
      </c>
      <c r="L58" s="21">
        <v>289</v>
      </c>
      <c r="M58" s="16">
        <f t="shared" si="13"/>
        <v>15.178571428571427</v>
      </c>
      <c r="N58" s="1">
        <v>597</v>
      </c>
      <c r="O58" s="15">
        <f t="shared" si="14"/>
        <v>31.35504201680672</v>
      </c>
      <c r="P58" s="33"/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700</v>
      </c>
      <c r="E59" s="1">
        <v>100</v>
      </c>
      <c r="F59" s="1">
        <v>487</v>
      </c>
      <c r="G59" s="16">
        <f t="shared" si="10"/>
        <v>69.57142857142857</v>
      </c>
      <c r="H59" s="1"/>
      <c r="I59" s="16">
        <f t="shared" si="11"/>
        <v>0</v>
      </c>
      <c r="J59" s="1"/>
      <c r="K59" s="16">
        <f t="shared" si="12"/>
        <v>0</v>
      </c>
      <c r="L59" s="21">
        <v>210</v>
      </c>
      <c r="M59" s="16">
        <f t="shared" si="13"/>
        <v>30</v>
      </c>
      <c r="N59" s="1">
        <v>3</v>
      </c>
      <c r="O59" s="15">
        <f t="shared" si="14"/>
        <v>0.4285714285714286</v>
      </c>
      <c r="P59" s="33">
        <v>133</v>
      </c>
      <c r="Q59" s="34">
        <f t="shared" si="15"/>
        <v>19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8690</v>
      </c>
      <c r="E60" s="1">
        <v>100</v>
      </c>
      <c r="F60" s="1">
        <v>2441</v>
      </c>
      <c r="G60" s="16">
        <f t="shared" si="10"/>
        <v>28.0897583429229</v>
      </c>
      <c r="H60" s="1">
        <v>2</v>
      </c>
      <c r="I60" s="16">
        <f t="shared" si="11"/>
        <v>0.02301495972382048</v>
      </c>
      <c r="J60" s="1"/>
      <c r="K60" s="16">
        <f t="shared" si="12"/>
        <v>0</v>
      </c>
      <c r="L60" s="21">
        <v>2784</v>
      </c>
      <c r="M60" s="16">
        <f t="shared" si="13"/>
        <v>32.03682393555811</v>
      </c>
      <c r="N60" s="1">
        <v>3463</v>
      </c>
      <c r="O60" s="15">
        <f t="shared" si="14"/>
        <v>39.850402761795166</v>
      </c>
      <c r="P60" s="33"/>
      <c r="Q60" s="34">
        <f t="shared" si="15"/>
        <v>0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3956</v>
      </c>
      <c r="E61" s="1">
        <v>100</v>
      </c>
      <c r="F61" s="1">
        <v>1903</v>
      </c>
      <c r="G61" s="16">
        <f t="shared" si="10"/>
        <v>48.1041456016178</v>
      </c>
      <c r="H61" s="1">
        <v>228</v>
      </c>
      <c r="I61" s="16">
        <f t="shared" si="11"/>
        <v>5.763397371081901</v>
      </c>
      <c r="J61" s="1">
        <v>409</v>
      </c>
      <c r="K61" s="16">
        <f t="shared" si="12"/>
        <v>10.338725985844286</v>
      </c>
      <c r="L61" s="21">
        <v>859</v>
      </c>
      <c r="M61" s="16">
        <f t="shared" si="13"/>
        <v>21.713852376137513</v>
      </c>
      <c r="N61" s="1">
        <v>557</v>
      </c>
      <c r="O61" s="15">
        <f t="shared" si="14"/>
        <v>14.079878665318505</v>
      </c>
      <c r="P61" s="33"/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8954</v>
      </c>
      <c r="E62" s="1">
        <v>100</v>
      </c>
      <c r="F62" s="1">
        <v>4451</v>
      </c>
      <c r="G62" s="16">
        <f t="shared" si="10"/>
        <v>49.70962698235425</v>
      </c>
      <c r="H62" s="1">
        <v>398</v>
      </c>
      <c r="I62" s="16">
        <f t="shared" si="11"/>
        <v>4.444940808577172</v>
      </c>
      <c r="J62" s="1">
        <v>207</v>
      </c>
      <c r="K62" s="16">
        <f t="shared" si="12"/>
        <v>2.3118159481795844</v>
      </c>
      <c r="L62" s="21">
        <v>1129</v>
      </c>
      <c r="M62" s="16">
        <f t="shared" si="13"/>
        <v>12.608889881617156</v>
      </c>
      <c r="N62" s="1">
        <v>2769</v>
      </c>
      <c r="O62" s="15">
        <f t="shared" si="14"/>
        <v>30.92472637927183</v>
      </c>
      <c r="P62" s="33"/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459</v>
      </c>
      <c r="E63" s="1">
        <v>100</v>
      </c>
      <c r="F63" s="1">
        <v>10</v>
      </c>
      <c r="G63" s="16">
        <f t="shared" si="10"/>
        <v>2.178649237472767</v>
      </c>
      <c r="H63" s="1"/>
      <c r="I63" s="16">
        <f t="shared" si="11"/>
        <v>0</v>
      </c>
      <c r="J63" s="1"/>
      <c r="K63" s="16">
        <f t="shared" si="12"/>
        <v>0</v>
      </c>
      <c r="L63" s="21"/>
      <c r="M63" s="16">
        <f t="shared" si="13"/>
        <v>0</v>
      </c>
      <c r="N63" s="1">
        <v>449</v>
      </c>
      <c r="O63" s="15">
        <f t="shared" si="14"/>
        <v>97.82135076252723</v>
      </c>
      <c r="P63" s="33"/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9961</v>
      </c>
      <c r="E64" s="1">
        <v>100</v>
      </c>
      <c r="F64" s="1">
        <v>4885</v>
      </c>
      <c r="G64" s="16">
        <f t="shared" si="10"/>
        <v>49.041260917578555</v>
      </c>
      <c r="H64" s="1">
        <v>2</v>
      </c>
      <c r="I64" s="16">
        <f t="shared" si="11"/>
        <v>0.020078305391024998</v>
      </c>
      <c r="J64" s="1"/>
      <c r="K64" s="16">
        <f t="shared" si="12"/>
        <v>0</v>
      </c>
      <c r="L64" s="21">
        <v>191</v>
      </c>
      <c r="M64" s="16">
        <f t="shared" si="13"/>
        <v>1.9174781648428871</v>
      </c>
      <c r="N64" s="1">
        <v>4883</v>
      </c>
      <c r="O64" s="15">
        <f t="shared" si="14"/>
        <v>49.02118261218753</v>
      </c>
      <c r="P64" s="33"/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2739</v>
      </c>
      <c r="E65" s="1">
        <v>100</v>
      </c>
      <c r="F65" s="1">
        <v>2241</v>
      </c>
      <c r="G65" s="16">
        <f t="shared" si="10"/>
        <v>81.81818181818183</v>
      </c>
      <c r="H65" s="1"/>
      <c r="I65" s="16">
        <f t="shared" si="11"/>
        <v>0</v>
      </c>
      <c r="J65" s="1"/>
      <c r="K65" s="16">
        <f t="shared" si="12"/>
        <v>0</v>
      </c>
      <c r="L65" s="21">
        <v>8</v>
      </c>
      <c r="M65" s="16">
        <f t="shared" si="13"/>
        <v>0.29207740051113545</v>
      </c>
      <c r="N65" s="1">
        <v>490</v>
      </c>
      <c r="O65" s="15">
        <f t="shared" si="14"/>
        <v>17.889740781307044</v>
      </c>
      <c r="P65" s="33"/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2925</v>
      </c>
      <c r="E66" s="1">
        <v>100</v>
      </c>
      <c r="F66" s="1">
        <v>2719</v>
      </c>
      <c r="G66" s="16">
        <f t="shared" si="10"/>
        <v>92.95726495726497</v>
      </c>
      <c r="H66" s="1"/>
      <c r="I66" s="16">
        <f t="shared" si="11"/>
        <v>0</v>
      </c>
      <c r="J66" s="1"/>
      <c r="K66" s="16">
        <f t="shared" si="12"/>
        <v>0</v>
      </c>
      <c r="L66" s="21">
        <v>1</v>
      </c>
      <c r="M66" s="16">
        <f t="shared" si="13"/>
        <v>0.03418803418803419</v>
      </c>
      <c r="N66" s="1">
        <v>205</v>
      </c>
      <c r="O66" s="15">
        <f t="shared" si="14"/>
        <v>7.0085470085470085</v>
      </c>
      <c r="P66" s="33"/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2215</v>
      </c>
      <c r="E67" s="1">
        <v>100</v>
      </c>
      <c r="F67" s="1">
        <v>1958</v>
      </c>
      <c r="G67" s="16">
        <f t="shared" si="10"/>
        <v>88.39729119638827</v>
      </c>
      <c r="H67" s="1"/>
      <c r="I67" s="16">
        <f t="shared" si="11"/>
        <v>0</v>
      </c>
      <c r="J67" s="1"/>
      <c r="K67" s="16">
        <f t="shared" si="12"/>
        <v>0</v>
      </c>
      <c r="L67" s="21"/>
      <c r="M67" s="16">
        <f t="shared" si="13"/>
        <v>0</v>
      </c>
      <c r="N67" s="1">
        <v>257</v>
      </c>
      <c r="O67" s="15">
        <f t="shared" si="14"/>
        <v>11.602708803611739</v>
      </c>
      <c r="P67" s="33"/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2219</v>
      </c>
      <c r="E69" s="1">
        <v>100</v>
      </c>
      <c r="F69" s="1">
        <v>1772</v>
      </c>
      <c r="G69" s="16">
        <f>F69/D69*100</f>
        <v>79.85579089680036</v>
      </c>
      <c r="H69" s="1"/>
      <c r="I69" s="16">
        <f>H69/D69*100</f>
        <v>0</v>
      </c>
      <c r="J69" s="1"/>
      <c r="K69" s="16">
        <f>J69/D69*100</f>
        <v>0</v>
      </c>
      <c r="L69" s="21"/>
      <c r="M69" s="16">
        <f>L69/D69*100</f>
        <v>0</v>
      </c>
      <c r="N69" s="1">
        <v>447</v>
      </c>
      <c r="O69" s="15">
        <f>N69/D69*100</f>
        <v>20.14420910319964</v>
      </c>
      <c r="P69" s="33"/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482063</v>
      </c>
      <c r="E72" s="11">
        <v>100</v>
      </c>
      <c r="F72" s="11">
        <f>SUM(F5:F70)</f>
        <v>204869</v>
      </c>
      <c r="G72" s="29">
        <f>F72/D72*100</f>
        <v>42.49838714027005</v>
      </c>
      <c r="H72" s="11">
        <f>SUM(H5:H70)</f>
        <v>19402</v>
      </c>
      <c r="I72" s="29">
        <f>H72/D72*100</f>
        <v>4.024785142190958</v>
      </c>
      <c r="J72" s="11">
        <f>SUM(J5:J70)</f>
        <v>616</v>
      </c>
      <c r="K72" s="29">
        <f>J72/D72*100</f>
        <v>0.12778412780072315</v>
      </c>
      <c r="L72" s="43">
        <f>SUM(L5:L70)</f>
        <v>38713</v>
      </c>
      <c r="M72" s="29">
        <f>L72/D72*100</f>
        <v>8.030693083684083</v>
      </c>
      <c r="N72" s="11">
        <f>SUM(N5:N70)</f>
        <v>218463</v>
      </c>
      <c r="O72" s="29">
        <f>N72/D72*100</f>
        <v>45.31835050605419</v>
      </c>
      <c r="P72" s="43">
        <f>SUM(P5:P70)</f>
        <v>4831</v>
      </c>
      <c r="Q72" s="11"/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63"/>
  <sheetViews>
    <sheetView zoomScalePageLayoutView="0" workbookViewId="0" topLeftCell="A19">
      <selection activeCell="F57" sqref="F57"/>
    </sheetView>
  </sheetViews>
  <sheetFormatPr defaultColWidth="9.140625" defaultRowHeight="15"/>
  <cols>
    <col min="1" max="1" width="4.8515625" style="5" customWidth="1"/>
    <col min="2" max="2" width="69.8515625" style="5" customWidth="1"/>
    <col min="3" max="3" width="14.8515625" style="5" customWidth="1"/>
    <col min="4" max="4" width="7.28125" style="5" customWidth="1"/>
    <col min="5" max="5" width="13.00390625" style="5" customWidth="1"/>
    <col min="6" max="6" width="9.140625" style="5" customWidth="1"/>
    <col min="7" max="7" width="11.00390625" style="5" customWidth="1"/>
    <col min="8" max="8" width="7.140625" style="5" customWidth="1"/>
    <col min="9" max="9" width="11.00390625" style="5" customWidth="1"/>
    <col min="10" max="10" width="7.421875" style="5" customWidth="1"/>
    <col min="11" max="11" width="12.140625" style="5" customWidth="1"/>
    <col min="12" max="12" width="7.57421875" style="5" customWidth="1"/>
    <col min="13" max="16384" width="9.140625" style="5" customWidth="1"/>
  </cols>
  <sheetData>
    <row r="2" spans="1:12" ht="15">
      <c r="A2" s="10"/>
      <c r="B2" s="22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 customHeight="1">
      <c r="A5" s="10"/>
      <c r="B5" s="2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10"/>
      <c r="B6" s="23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10"/>
      <c r="B7" s="23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ht="15">
      <c r="A8" s="8"/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>
      <c r="A9" s="8"/>
      <c r="B9" s="24"/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  <row r="10" spans="1:12" ht="15">
      <c r="A10" s="10"/>
      <c r="B10" s="23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>
      <c r="A11" s="10"/>
      <c r="B11" s="23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>
      <c r="A12" s="8"/>
      <c r="B12" s="23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>
      <c r="A13" s="10"/>
      <c r="B13" s="23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>
      <c r="A14" s="10"/>
      <c r="B14" s="23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">
      <c r="A15" s="10"/>
      <c r="B15" s="23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">
      <c r="A16" s="10"/>
      <c r="B16" s="23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">
      <c r="A17" s="10"/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10"/>
      <c r="B18" s="23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3.5" customHeight="1">
      <c r="A19" s="10"/>
      <c r="B19" s="23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">
      <c r="A20" s="10"/>
      <c r="B20" s="23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">
      <c r="A21" s="10"/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">
      <c r="A22" s="10"/>
      <c r="B22" s="23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4.25" customHeight="1">
      <c r="A23" s="10"/>
      <c r="B23" s="23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>
      <c r="A24" s="10"/>
      <c r="B24" s="2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>
      <c r="A25" s="10"/>
      <c r="B25" s="23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3" ht="15">
      <c r="A26" s="8"/>
      <c r="B26" s="24"/>
      <c r="C26" s="8"/>
      <c r="D26" s="8"/>
      <c r="E26" s="8"/>
      <c r="F26" s="8"/>
      <c r="G26" s="8"/>
      <c r="H26" s="8"/>
      <c r="I26" s="8"/>
      <c r="J26" s="8"/>
      <c r="K26" s="8"/>
      <c r="L26" s="8"/>
      <c r="M26" s="10"/>
    </row>
    <row r="27" spans="1:13" ht="15">
      <c r="A27" s="8"/>
      <c r="B27" s="24"/>
      <c r="C27" s="8"/>
      <c r="D27" s="8"/>
      <c r="E27" s="8"/>
      <c r="F27" s="8"/>
      <c r="G27" s="8"/>
      <c r="H27" s="8"/>
      <c r="I27" s="8"/>
      <c r="J27" s="8"/>
      <c r="K27" s="8"/>
      <c r="L27" s="8"/>
      <c r="M27" s="10"/>
    </row>
    <row r="28" spans="1:13" ht="15" customHeight="1">
      <c r="A28" s="8"/>
      <c r="B28" s="24"/>
      <c r="C28" s="8"/>
      <c r="D28" s="8"/>
      <c r="E28" s="8"/>
      <c r="F28" s="8"/>
      <c r="G28" s="8"/>
      <c r="H28" s="8"/>
      <c r="I28" s="8"/>
      <c r="J28" s="8"/>
      <c r="K28" s="8"/>
      <c r="L28" s="8"/>
      <c r="M28" s="10"/>
    </row>
    <row r="29" spans="1:13" ht="15" customHeight="1">
      <c r="A29" s="8"/>
      <c r="B29" s="24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</row>
    <row r="30" spans="1:12" s="13" customFormat="1" ht="15.7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5"/>
      <c r="L30" s="25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tabSelected="1" zoomScale="85" zoomScaleNormal="85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69" sqref="W69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9.7109375" style="5" customWidth="1"/>
    <col min="4" max="4" width="14.8515625" style="5" customWidth="1"/>
    <col min="5" max="5" width="7.28125" style="5" customWidth="1"/>
    <col min="6" max="6" width="13.00390625" style="5" customWidth="1"/>
    <col min="7" max="7" width="7.00390625" style="5" customWidth="1"/>
    <col min="8" max="8" width="11.00390625" style="5" customWidth="1"/>
    <col min="9" max="9" width="7.140625" style="5" customWidth="1"/>
    <col min="10" max="10" width="11.00390625" style="5" customWidth="1"/>
    <col min="11" max="11" width="7.421875" style="5" customWidth="1"/>
    <col min="12" max="12" width="11.28125" style="5" customWidth="1"/>
    <col min="13" max="13" width="7.421875" style="5" customWidth="1"/>
    <col min="14" max="14" width="10.8515625" style="5" customWidth="1"/>
    <col min="15" max="15" width="7.57421875" style="5" customWidth="1"/>
    <col min="16" max="16" width="11.140625" style="5" customWidth="1"/>
    <col min="17" max="17" width="7.00390625" style="5" customWidth="1"/>
    <col min="18" max="18" width="12.8515625" style="5" customWidth="1"/>
    <col min="19" max="19" width="7.28125" style="5" customWidth="1"/>
    <col min="20" max="16384" width="9.140625" style="5" customWidth="1"/>
  </cols>
  <sheetData>
    <row r="2" spans="1:15" ht="15.75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4" spans="1:19" ht="47.2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35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 customHeight="1">
      <c r="A5" s="4">
        <v>1</v>
      </c>
      <c r="B5" s="20" t="s">
        <v>78</v>
      </c>
      <c r="C5" s="20" t="s">
        <v>36</v>
      </c>
      <c r="D5" s="1">
        <f>SUM(Лист1:Лист2!D5)</f>
        <v>77908</v>
      </c>
      <c r="E5" s="1">
        <v>100</v>
      </c>
      <c r="F5" s="1">
        <f>SUM(Лист1:Лист2!F5)</f>
        <v>41683</v>
      </c>
      <c r="G5" s="16">
        <f>F5/D5*100</f>
        <v>53.50284951481235</v>
      </c>
      <c r="H5" s="1">
        <f>SUM(Лист1:Лист2!H5)</f>
        <v>5190</v>
      </c>
      <c r="I5" s="16">
        <f>H5/D5*100</f>
        <v>6.661703547774297</v>
      </c>
      <c r="J5" s="1">
        <f>SUM(Лист1:Лист2!J5)</f>
        <v>0</v>
      </c>
      <c r="K5" s="16">
        <f>J5/D5*100</f>
        <v>0</v>
      </c>
      <c r="L5" s="21">
        <f>SUM(Лист1:Лист2!L5)</f>
        <v>342</v>
      </c>
      <c r="M5" s="16">
        <f>L5/D5*100</f>
        <v>0.4389793089284798</v>
      </c>
      <c r="N5" s="1">
        <f>SUM(Лист1:Лист2!N5)</f>
        <v>30693</v>
      </c>
      <c r="O5" s="1">
        <f>N5/D5*100</f>
        <v>39.39646762848488</v>
      </c>
      <c r="P5" s="1">
        <f>SUM(Лист1:Лист2!P5)</f>
        <v>1029</v>
      </c>
      <c r="Q5" s="15">
        <f aca="true" t="shared" si="0" ref="Q5:Q69">P5/D5*100</f>
        <v>1.3207886224777943</v>
      </c>
      <c r="R5" s="1">
        <f>SUM(Лист1:Лист2!R5)</f>
        <v>0</v>
      </c>
      <c r="S5" s="34">
        <f>R5/D5*100</f>
        <v>0</v>
      </c>
      <c r="T5" s="41">
        <f>D5-F5-H5-J5-L5-N5</f>
        <v>0</v>
      </c>
    </row>
    <row r="6" spans="1:20" ht="13.5" customHeight="1">
      <c r="A6" s="4">
        <f>A5+1</f>
        <v>2</v>
      </c>
      <c r="B6" s="20" t="s">
        <v>125</v>
      </c>
      <c r="C6" s="42" t="s">
        <v>124</v>
      </c>
      <c r="D6" s="1">
        <f>SUM(Лист1:Лист2!D6)</f>
        <v>11</v>
      </c>
      <c r="E6" s="1">
        <v>100</v>
      </c>
      <c r="F6" s="1">
        <f>SUM(Лист1:Лист2!F6)</f>
        <v>11</v>
      </c>
      <c r="G6" s="16">
        <f aca="true" t="shared" si="1" ref="G6:G69">F6/D6*100</f>
        <v>100</v>
      </c>
      <c r="H6" s="1">
        <f>SUM(Лист1:Лист2!H6)</f>
        <v>0</v>
      </c>
      <c r="I6" s="16">
        <f aca="true" t="shared" si="2" ref="I6:I69">H6/D6*100</f>
        <v>0</v>
      </c>
      <c r="J6" s="1">
        <f>SUM(Лист1:Лист2!J6)</f>
        <v>0</v>
      </c>
      <c r="K6" s="16">
        <f aca="true" t="shared" si="3" ref="K6:K69">J6/D6*100</f>
        <v>0</v>
      </c>
      <c r="L6" s="21">
        <f>SUM(Лист1:Лист2!L6)</f>
        <v>0</v>
      </c>
      <c r="M6" s="16">
        <f aca="true" t="shared" si="4" ref="M6:M69">L6/D6*100</f>
        <v>0</v>
      </c>
      <c r="N6" s="1">
        <f>SUM(Лист1:Лист2!N6)</f>
        <v>0</v>
      </c>
      <c r="O6" s="15">
        <f aca="true" t="shared" si="5" ref="O6:O23">N6/D6*100</f>
        <v>0</v>
      </c>
      <c r="P6" s="1">
        <f>SUM(Лист1:Лист2!P6)</f>
        <v>0</v>
      </c>
      <c r="Q6" s="15">
        <f t="shared" si="0"/>
        <v>0</v>
      </c>
      <c r="R6" s="1">
        <f>SUM(Лист1:Лист2!R6)</f>
        <v>0</v>
      </c>
      <c r="S6" s="34">
        <f aca="true" t="shared" si="6" ref="S6:S69">R6/D6*100</f>
        <v>0</v>
      </c>
      <c r="T6" s="41">
        <f aca="true" t="shared" si="7" ref="T6:T69">D6-F6-H6-J6-L6-N6</f>
        <v>0</v>
      </c>
    </row>
    <row r="7" spans="1:20" ht="15" customHeight="1">
      <c r="A7" s="4">
        <f aca="true" t="shared" si="8" ref="A7:A70">A6+1</f>
        <v>3</v>
      </c>
      <c r="B7" s="20" t="s">
        <v>122</v>
      </c>
      <c r="C7" s="42" t="s">
        <v>126</v>
      </c>
      <c r="D7" s="1">
        <f>SUM(Лист1:Лист2!D7)</f>
        <v>505</v>
      </c>
      <c r="E7" s="1">
        <v>100</v>
      </c>
      <c r="F7" s="1">
        <f>SUM(Лист1:Лист2!F7)</f>
        <v>70</v>
      </c>
      <c r="G7" s="16">
        <f t="shared" si="1"/>
        <v>13.861386138613863</v>
      </c>
      <c r="H7" s="1">
        <f>SUM(Лист1:Лист2!H7)</f>
        <v>0</v>
      </c>
      <c r="I7" s="16">
        <f t="shared" si="2"/>
        <v>0</v>
      </c>
      <c r="J7" s="1">
        <f>SUM(Лист1:Лист2!J7)</f>
        <v>0</v>
      </c>
      <c r="K7" s="16">
        <f t="shared" si="3"/>
        <v>0</v>
      </c>
      <c r="L7" s="21">
        <f>SUM(Лист1:Лист2!L7)</f>
        <v>0</v>
      </c>
      <c r="M7" s="16">
        <f t="shared" si="4"/>
        <v>0</v>
      </c>
      <c r="N7" s="1">
        <f>SUM(Лист1:Лист2!N7)</f>
        <v>435</v>
      </c>
      <c r="O7" s="15">
        <f t="shared" si="5"/>
        <v>86.13861386138613</v>
      </c>
      <c r="P7" s="1">
        <f>SUM(Лист1:Лист2!P7)</f>
        <v>0</v>
      </c>
      <c r="Q7" s="15">
        <f t="shared" si="0"/>
        <v>0</v>
      </c>
      <c r="R7" s="1">
        <f>SUM(Лист1:Лист2!R7)</f>
        <v>0</v>
      </c>
      <c r="S7" s="34">
        <f t="shared" si="6"/>
        <v>0</v>
      </c>
      <c r="T7" s="41">
        <f t="shared" si="7"/>
        <v>0</v>
      </c>
    </row>
    <row r="8" spans="1:20" ht="15" customHeight="1">
      <c r="A8" s="4">
        <f t="shared" si="8"/>
        <v>4</v>
      </c>
      <c r="B8" s="20" t="s">
        <v>123</v>
      </c>
      <c r="C8" s="42" t="s">
        <v>127</v>
      </c>
      <c r="D8" s="1">
        <f>SUM(Лист1:Лист2!D8)</f>
        <v>11</v>
      </c>
      <c r="E8" s="1">
        <v>100</v>
      </c>
      <c r="F8" s="1">
        <f>SUM(Лист1:Лист2!F8)</f>
        <v>11</v>
      </c>
      <c r="G8" s="16">
        <f t="shared" si="1"/>
        <v>100</v>
      </c>
      <c r="H8" s="1">
        <f>SUM(Лист1:Лист2!H8)</f>
        <v>0</v>
      </c>
      <c r="I8" s="16">
        <f t="shared" si="2"/>
        <v>0</v>
      </c>
      <c r="J8" s="1">
        <f>SUM(Лист1:Лист2!J8)</f>
        <v>0</v>
      </c>
      <c r="K8" s="16">
        <f t="shared" si="3"/>
        <v>0</v>
      </c>
      <c r="L8" s="21">
        <f>SUM(Лист1:Лист2!L8)</f>
        <v>0</v>
      </c>
      <c r="M8" s="16">
        <f t="shared" si="4"/>
        <v>0</v>
      </c>
      <c r="N8" s="1">
        <f>SUM(Лист1:Лист2!N8)</f>
        <v>0</v>
      </c>
      <c r="O8" s="15">
        <f t="shared" si="5"/>
        <v>0</v>
      </c>
      <c r="P8" s="1">
        <f>SUM(Лист1:Лист2!P8)</f>
        <v>0</v>
      </c>
      <c r="Q8" s="15">
        <f t="shared" si="0"/>
        <v>0</v>
      </c>
      <c r="R8" s="1">
        <f>SUM(Лист1:Лист2!R8)</f>
        <v>0</v>
      </c>
      <c r="S8" s="34">
        <f t="shared" si="6"/>
        <v>0</v>
      </c>
      <c r="T8" s="41">
        <f t="shared" si="7"/>
        <v>0</v>
      </c>
    </row>
    <row r="9" spans="1:20" ht="15" customHeight="1">
      <c r="A9" s="4">
        <f t="shared" si="8"/>
        <v>5</v>
      </c>
      <c r="B9" s="20" t="s">
        <v>70</v>
      </c>
      <c r="C9" s="20" t="s">
        <v>27</v>
      </c>
      <c r="D9" s="1">
        <f>SUM(Лист1:Лист2!D9)</f>
        <v>55360</v>
      </c>
      <c r="E9" s="1">
        <v>100</v>
      </c>
      <c r="F9" s="1">
        <f>SUM(Лист1:Лист2!F9)</f>
        <v>35216</v>
      </c>
      <c r="G9" s="16">
        <f t="shared" si="1"/>
        <v>63.612716763005785</v>
      </c>
      <c r="H9" s="1">
        <f>SUM(Лист1:Лист2!H9)</f>
        <v>22</v>
      </c>
      <c r="I9" s="16">
        <f t="shared" si="2"/>
        <v>0.039739884393063585</v>
      </c>
      <c r="J9" s="1">
        <f>SUM(Лист1:Лист2!J9)</f>
        <v>0</v>
      </c>
      <c r="K9" s="16">
        <f t="shared" si="3"/>
        <v>0</v>
      </c>
      <c r="L9" s="21">
        <f>SUM(Лист1:Лист2!L9)</f>
        <v>7156</v>
      </c>
      <c r="M9" s="16">
        <f t="shared" si="4"/>
        <v>12.926300578034683</v>
      </c>
      <c r="N9" s="1">
        <f>SUM(Лист1:Лист2!N9)</f>
        <v>12966</v>
      </c>
      <c r="O9" s="15">
        <f t="shared" si="5"/>
        <v>23.421242774566476</v>
      </c>
      <c r="P9" s="1">
        <f>SUM(Лист1:Лист2!P9)</f>
        <v>1198</v>
      </c>
      <c r="Q9" s="15">
        <f t="shared" si="0"/>
        <v>2.1640173410404624</v>
      </c>
      <c r="R9" s="1">
        <f>SUM(Лист1:Лист2!R9)</f>
        <v>0</v>
      </c>
      <c r="S9" s="34">
        <f t="shared" si="6"/>
        <v>0</v>
      </c>
      <c r="T9" s="41">
        <f t="shared" si="7"/>
        <v>0</v>
      </c>
    </row>
    <row r="10" spans="1:20" ht="13.5" customHeight="1">
      <c r="A10" s="4">
        <f t="shared" si="8"/>
        <v>6</v>
      </c>
      <c r="B10" s="20" t="s">
        <v>84</v>
      </c>
      <c r="C10" s="20" t="s">
        <v>40</v>
      </c>
      <c r="D10" s="1">
        <f>SUM(Лист1:Лист2!D10)</f>
        <v>13499</v>
      </c>
      <c r="E10" s="1">
        <v>100</v>
      </c>
      <c r="F10" s="1">
        <f>SUM(Лист1:Лист2!F10)</f>
        <v>6895</v>
      </c>
      <c r="G10" s="16">
        <f t="shared" si="1"/>
        <v>51.0778576190829</v>
      </c>
      <c r="H10" s="1">
        <f>SUM(Лист1:Лист2!H10)</f>
        <v>0</v>
      </c>
      <c r="I10" s="16">
        <f t="shared" si="2"/>
        <v>0</v>
      </c>
      <c r="J10" s="1">
        <f>SUM(Лист1:Лист2!J10)</f>
        <v>0</v>
      </c>
      <c r="K10" s="16">
        <f t="shared" si="3"/>
        <v>0</v>
      </c>
      <c r="L10" s="21">
        <f>SUM(Лист1:Лист2!L10)</f>
        <v>7</v>
      </c>
      <c r="M10" s="16">
        <f t="shared" si="4"/>
        <v>0.051855693014297356</v>
      </c>
      <c r="N10" s="1">
        <f>SUM(Лист1:Лист2!N10)</f>
        <v>6597</v>
      </c>
      <c r="O10" s="15">
        <f t="shared" si="5"/>
        <v>48.870286687902805</v>
      </c>
      <c r="P10" s="1">
        <f>SUM(Лист1:Лист2!P10)</f>
        <v>694</v>
      </c>
      <c r="Q10" s="15">
        <f t="shared" si="0"/>
        <v>5.141121564560338</v>
      </c>
      <c r="R10" s="1">
        <f>SUM(Лист1:Лист2!R10)</f>
        <v>0</v>
      </c>
      <c r="S10" s="34">
        <f t="shared" si="6"/>
        <v>0</v>
      </c>
      <c r="T10" s="41">
        <f t="shared" si="7"/>
        <v>0</v>
      </c>
    </row>
    <row r="11" spans="1:20" ht="15" customHeight="1">
      <c r="A11" s="4">
        <f t="shared" si="8"/>
        <v>7</v>
      </c>
      <c r="B11" s="20" t="s">
        <v>81</v>
      </c>
      <c r="C11" s="20" t="s">
        <v>39</v>
      </c>
      <c r="D11" s="1">
        <f>SUM(Лист1:Лист2!D11)</f>
        <v>94806</v>
      </c>
      <c r="E11" s="1">
        <v>100</v>
      </c>
      <c r="F11" s="1">
        <f>SUM(Лист1:Лист2!F11)</f>
        <v>54573</v>
      </c>
      <c r="G11" s="16">
        <f t="shared" si="1"/>
        <v>57.56281248022277</v>
      </c>
      <c r="H11" s="1">
        <f>SUM(Лист1:Лист2!H11)</f>
        <v>0</v>
      </c>
      <c r="I11" s="16">
        <f t="shared" si="2"/>
        <v>0</v>
      </c>
      <c r="J11" s="1">
        <f>SUM(Лист1:Лист2!J11)</f>
        <v>0</v>
      </c>
      <c r="K11" s="16">
        <f t="shared" si="3"/>
        <v>0</v>
      </c>
      <c r="L11" s="21">
        <f>SUM(Лист1:Лист2!L11)</f>
        <v>1350</v>
      </c>
      <c r="M11" s="16">
        <f t="shared" si="4"/>
        <v>1.4239605088285552</v>
      </c>
      <c r="N11" s="1">
        <f>SUM(Лист1:Лист2!N11)</f>
        <v>38883</v>
      </c>
      <c r="O11" s="15">
        <f t="shared" si="5"/>
        <v>41.01322701094867</v>
      </c>
      <c r="P11" s="1">
        <f>SUM(Лист1:Лист2!P11)</f>
        <v>861</v>
      </c>
      <c r="Q11" s="15">
        <f t="shared" si="0"/>
        <v>0.9081703689639895</v>
      </c>
      <c r="R11" s="1">
        <f>SUM(Лист1:Лист2!R11)</f>
        <v>0</v>
      </c>
      <c r="S11" s="34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1">
        <f>SUM(Лист1:Лист2!D12)</f>
        <v>116227</v>
      </c>
      <c r="E12" s="1">
        <v>100</v>
      </c>
      <c r="F12" s="1">
        <f>SUM(Лист1:Лист2!F12)</f>
        <v>34460</v>
      </c>
      <c r="G12" s="16">
        <f t="shared" si="1"/>
        <v>29.64887676701627</v>
      </c>
      <c r="H12" s="1">
        <f>SUM(Лист1:Лист2!H12)</f>
        <v>37</v>
      </c>
      <c r="I12" s="16">
        <f t="shared" si="2"/>
        <v>0.031834255379558966</v>
      </c>
      <c r="J12" s="1">
        <f>SUM(Лист1:Лист2!J12)</f>
        <v>0</v>
      </c>
      <c r="K12" s="16">
        <f t="shared" si="3"/>
        <v>0</v>
      </c>
      <c r="L12" s="21">
        <f>SUM(Лист1:Лист2!L12)</f>
        <v>17793</v>
      </c>
      <c r="M12" s="16">
        <f t="shared" si="4"/>
        <v>15.30883529644575</v>
      </c>
      <c r="N12" s="1">
        <f>SUM(Лист1:Лист2!N12)</f>
        <v>63937</v>
      </c>
      <c r="O12" s="15">
        <f t="shared" si="5"/>
        <v>55.010453681158424</v>
      </c>
      <c r="P12" s="1">
        <f>SUM(Лист1:Лист2!P12)</f>
        <v>67</v>
      </c>
      <c r="Q12" s="15">
        <f t="shared" si="0"/>
        <v>0.05764581379541759</v>
      </c>
      <c r="R12" s="1">
        <f>SUM(Лист1:Лист2!R12)</f>
        <v>0</v>
      </c>
      <c r="S12" s="34">
        <f t="shared" si="6"/>
        <v>0</v>
      </c>
      <c r="T12" s="41">
        <f t="shared" si="7"/>
        <v>0</v>
      </c>
    </row>
    <row r="13" spans="1:20" ht="14.25" customHeight="1">
      <c r="A13" s="4">
        <f t="shared" si="8"/>
        <v>9</v>
      </c>
      <c r="B13" s="20" t="s">
        <v>58</v>
      </c>
      <c r="C13" s="20" t="s">
        <v>134</v>
      </c>
      <c r="D13" s="1">
        <f>SUM(Лист1:Лист2!D13)</f>
        <v>214714</v>
      </c>
      <c r="E13" s="1">
        <v>100</v>
      </c>
      <c r="F13" s="1">
        <f>SUM(Лист1:Лист2!F13)</f>
        <v>57716</v>
      </c>
      <c r="G13" s="16">
        <f t="shared" si="1"/>
        <v>26.880408357163482</v>
      </c>
      <c r="H13" s="1">
        <f>SUM(Лист1:Лист2!H13)</f>
        <v>13371</v>
      </c>
      <c r="I13" s="16">
        <f t="shared" si="2"/>
        <v>6.227353595946235</v>
      </c>
      <c r="J13" s="1">
        <f>SUM(Лист1:Лист2!J13)</f>
        <v>0</v>
      </c>
      <c r="K13" s="16">
        <f t="shared" si="3"/>
        <v>0</v>
      </c>
      <c r="L13" s="21">
        <f>SUM(Лист1:Лист2!L13)</f>
        <v>19001</v>
      </c>
      <c r="M13" s="16">
        <f t="shared" si="4"/>
        <v>8.849446240114757</v>
      </c>
      <c r="N13" s="1">
        <f>SUM(Лист1:Лист2!N13)</f>
        <v>124626</v>
      </c>
      <c r="O13" s="15">
        <f t="shared" si="5"/>
        <v>58.042791806775526</v>
      </c>
      <c r="P13" s="1">
        <f>SUM(Лист1:Лист2!P13)</f>
        <v>2255</v>
      </c>
      <c r="Q13" s="15">
        <f t="shared" si="0"/>
        <v>1.050234265115456</v>
      </c>
      <c r="R13" s="1">
        <f>SUM(Лист1:Лист2!R13)</f>
        <v>0</v>
      </c>
      <c r="S13" s="34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">
        <f>SUM(Лист1:Лист2!D14)</f>
        <v>93029</v>
      </c>
      <c r="E14" s="1">
        <v>100</v>
      </c>
      <c r="F14" s="1">
        <f>SUM(Лист1:Лист2!F14)</f>
        <v>29451</v>
      </c>
      <c r="G14" s="16">
        <f t="shared" si="1"/>
        <v>31.65787012651969</v>
      </c>
      <c r="H14" s="1">
        <f>SUM(Лист1:Лист2!H14)</f>
        <v>10210</v>
      </c>
      <c r="I14" s="16">
        <f t="shared" si="2"/>
        <v>10.975072289286135</v>
      </c>
      <c r="J14" s="1">
        <f>SUM(Лист1:Лист2!J14)</f>
        <v>0</v>
      </c>
      <c r="K14" s="16">
        <f t="shared" si="3"/>
        <v>0</v>
      </c>
      <c r="L14" s="21">
        <f>SUM(Лист1:Лист2!L14)</f>
        <v>16941</v>
      </c>
      <c r="M14" s="16">
        <f t="shared" si="4"/>
        <v>18.210450504681337</v>
      </c>
      <c r="N14" s="1">
        <f>SUM(Лист1:Лист2!N14)</f>
        <v>36427</v>
      </c>
      <c r="O14" s="15">
        <f t="shared" si="5"/>
        <v>39.15660707951284</v>
      </c>
      <c r="P14" s="1">
        <f>SUM(Лист1:Лист2!P14)</f>
        <v>166</v>
      </c>
      <c r="Q14" s="15">
        <f t="shared" si="0"/>
        <v>0.178438981392899</v>
      </c>
      <c r="R14" s="1">
        <f>SUM(Лист1:Лист2!R14)</f>
        <v>0</v>
      </c>
      <c r="S14" s="34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f>SUM(Лист1:Лист2!D15)</f>
        <v>213968</v>
      </c>
      <c r="E15" s="1">
        <v>100</v>
      </c>
      <c r="F15" s="1">
        <f>SUM(Лист1:Лист2!F15)</f>
        <v>98578</v>
      </c>
      <c r="G15" s="16">
        <f t="shared" si="1"/>
        <v>46.07137515890226</v>
      </c>
      <c r="H15" s="1">
        <f>SUM(Лист1:Лист2!H15)</f>
        <v>13639</v>
      </c>
      <c r="I15" s="16">
        <f t="shared" si="2"/>
        <v>6.374317654976445</v>
      </c>
      <c r="J15" s="1">
        <f>SUM(Лист1:Лист2!J15)</f>
        <v>0</v>
      </c>
      <c r="K15" s="16">
        <f t="shared" si="3"/>
        <v>0</v>
      </c>
      <c r="L15" s="21">
        <f>SUM(Лист1:Лист2!L15)</f>
        <v>16178</v>
      </c>
      <c r="M15" s="16">
        <f t="shared" si="4"/>
        <v>7.560943692514768</v>
      </c>
      <c r="N15" s="1">
        <f>SUM(Лист1:Лист2!N15)</f>
        <v>85573</v>
      </c>
      <c r="O15" s="15">
        <f t="shared" si="5"/>
        <v>39.99336349360652</v>
      </c>
      <c r="P15" s="1">
        <f>SUM(Лист1:Лист2!P15)</f>
        <v>478</v>
      </c>
      <c r="Q15" s="15">
        <f t="shared" si="0"/>
        <v>0.22339789127346146</v>
      </c>
      <c r="R15" s="1">
        <f>SUM(Лист1:Лист2!R15)</f>
        <v>0</v>
      </c>
      <c r="S15" s="34">
        <f t="shared" si="6"/>
        <v>0</v>
      </c>
      <c r="T15" s="41">
        <f t="shared" si="7"/>
        <v>0</v>
      </c>
    </row>
    <row r="16" spans="1:20" ht="16.5" customHeight="1">
      <c r="A16" s="4">
        <f t="shared" si="8"/>
        <v>12</v>
      </c>
      <c r="B16" s="20" t="s">
        <v>61</v>
      </c>
      <c r="C16" s="20" t="s">
        <v>131</v>
      </c>
      <c r="D16" s="1">
        <f>SUM(Лист1:Лист2!D16)</f>
        <v>86458</v>
      </c>
      <c r="E16" s="1">
        <v>100</v>
      </c>
      <c r="F16" s="1">
        <f>SUM(Лист1:Лист2!F16)</f>
        <v>49865</v>
      </c>
      <c r="G16" s="16">
        <f t="shared" si="1"/>
        <v>57.67540308589142</v>
      </c>
      <c r="H16" s="1">
        <f>SUM(Лист1:Лист2!H16)</f>
        <v>6</v>
      </c>
      <c r="I16" s="16">
        <f t="shared" si="2"/>
        <v>0.0069397857919452225</v>
      </c>
      <c r="J16" s="1">
        <f>SUM(Лист1:Лист2!J16)</f>
        <v>0</v>
      </c>
      <c r="K16" s="16">
        <f t="shared" si="3"/>
        <v>0</v>
      </c>
      <c r="L16" s="21">
        <f>SUM(Лист1:Лист2!L16)</f>
        <v>4233</v>
      </c>
      <c r="M16" s="16">
        <f t="shared" si="4"/>
        <v>4.896018876217354</v>
      </c>
      <c r="N16" s="1">
        <f>SUM(Лист1:Лист2!N16)</f>
        <v>32354</v>
      </c>
      <c r="O16" s="15">
        <f t="shared" si="5"/>
        <v>37.421638252099285</v>
      </c>
      <c r="P16" s="1">
        <f>SUM(Лист1:Лист2!P16)</f>
        <v>0</v>
      </c>
      <c r="Q16" s="15">
        <f t="shared" si="0"/>
        <v>0</v>
      </c>
      <c r="R16" s="1">
        <f>SUM(Лист1:Лист2!R16)</f>
        <v>0</v>
      </c>
      <c r="S16" s="34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f>SUM(Лист1:Лист2!D17)</f>
        <v>9424</v>
      </c>
      <c r="E17" s="1">
        <v>100</v>
      </c>
      <c r="F17" s="1">
        <f>SUM(Лист1:Лист2!F17)</f>
        <v>4573</v>
      </c>
      <c r="G17" s="16">
        <f t="shared" si="1"/>
        <v>48.52504244482173</v>
      </c>
      <c r="H17" s="1">
        <f>SUM(Лист1:Лист2!H17)</f>
        <v>1000</v>
      </c>
      <c r="I17" s="16">
        <f t="shared" si="2"/>
        <v>10.611205432937181</v>
      </c>
      <c r="J17" s="1">
        <f>SUM(Лист1:Лист2!J17)</f>
        <v>0</v>
      </c>
      <c r="K17" s="16">
        <f t="shared" si="3"/>
        <v>0</v>
      </c>
      <c r="L17" s="21">
        <f>SUM(Лист1:Лист2!L17)</f>
        <v>251</v>
      </c>
      <c r="M17" s="16">
        <f t="shared" si="4"/>
        <v>2.6634125636672326</v>
      </c>
      <c r="N17" s="1">
        <f>SUM(Лист1:Лист2!N17)</f>
        <v>3600</v>
      </c>
      <c r="O17" s="15">
        <f t="shared" si="5"/>
        <v>38.20033955857385</v>
      </c>
      <c r="P17" s="1">
        <f>SUM(Лист1:Лист2!P17)</f>
        <v>0</v>
      </c>
      <c r="Q17" s="15">
        <f t="shared" si="0"/>
        <v>0</v>
      </c>
      <c r="R17" s="1">
        <f>SUM(Лист1:Лист2!R17)</f>
        <v>0</v>
      </c>
      <c r="S17" s="34">
        <f t="shared" si="6"/>
        <v>0</v>
      </c>
      <c r="T17" s="41">
        <f t="shared" si="7"/>
        <v>0</v>
      </c>
    </row>
    <row r="18" spans="1:20" ht="16.5" customHeight="1">
      <c r="A18" s="4">
        <f t="shared" si="8"/>
        <v>14</v>
      </c>
      <c r="B18" s="20" t="s">
        <v>113</v>
      </c>
      <c r="C18" s="20" t="s">
        <v>66</v>
      </c>
      <c r="D18" s="1">
        <f>SUM(Лист1:Лист2!D18)</f>
        <v>198481</v>
      </c>
      <c r="E18" s="1">
        <v>100</v>
      </c>
      <c r="F18" s="1">
        <f>SUM(Лист1:Лист2!F18)</f>
        <v>103768</v>
      </c>
      <c r="G18" s="16">
        <f t="shared" si="1"/>
        <v>52.28107476282364</v>
      </c>
      <c r="H18" s="1">
        <f>SUM(Лист1:Лист2!H18)</f>
        <v>2</v>
      </c>
      <c r="I18" s="16">
        <f t="shared" si="2"/>
        <v>0.001007653125488082</v>
      </c>
      <c r="J18" s="1">
        <f>SUM(Лист1:Лист2!J18)</f>
        <v>0</v>
      </c>
      <c r="K18" s="16">
        <f t="shared" si="3"/>
        <v>0</v>
      </c>
      <c r="L18" s="21">
        <f>SUM(Лист1:Лист2!L18)</f>
        <v>15791</v>
      </c>
      <c r="M18" s="16">
        <f t="shared" si="4"/>
        <v>7.955925252291152</v>
      </c>
      <c r="N18" s="1">
        <f>SUM(Лист1:Лист2!N18)</f>
        <v>78920</v>
      </c>
      <c r="O18" s="15">
        <f t="shared" si="5"/>
        <v>39.761992331759714</v>
      </c>
      <c r="P18" s="1">
        <f>SUM(Лист1:Лист2!P18)</f>
        <v>869</v>
      </c>
      <c r="Q18" s="15">
        <f t="shared" si="0"/>
        <v>0.4378252830245716</v>
      </c>
      <c r="R18" s="1">
        <f>SUM(Лист1:Лист2!R18)</f>
        <v>0</v>
      </c>
      <c r="S18" s="34">
        <f t="shared" si="6"/>
        <v>0</v>
      </c>
      <c r="T18" s="41">
        <f t="shared" si="7"/>
        <v>0</v>
      </c>
    </row>
    <row r="19" spans="1:20" ht="15.75" customHeight="1">
      <c r="A19" s="4">
        <f t="shared" si="8"/>
        <v>15</v>
      </c>
      <c r="B19" s="20" t="s">
        <v>9</v>
      </c>
      <c r="C19" s="20" t="s">
        <v>130</v>
      </c>
      <c r="D19" s="1">
        <f>SUM(Лист1:Лист2!D19)</f>
        <v>220346</v>
      </c>
      <c r="E19" s="1">
        <v>100</v>
      </c>
      <c r="F19" s="1">
        <f>SUM(Лист1:Лист2!F19)</f>
        <v>99331</v>
      </c>
      <c r="G19" s="16">
        <f t="shared" si="1"/>
        <v>45.07955669719441</v>
      </c>
      <c r="H19" s="1">
        <f>SUM(Лист1:Лист2!H19)</f>
        <v>19531</v>
      </c>
      <c r="I19" s="16">
        <f t="shared" si="2"/>
        <v>8.863786953246258</v>
      </c>
      <c r="J19" s="1">
        <f>SUM(Лист1:Лист2!J19)</f>
        <v>0</v>
      </c>
      <c r="K19" s="16">
        <f t="shared" si="3"/>
        <v>0</v>
      </c>
      <c r="L19" s="21">
        <f>SUM(Лист1:Лист2!L19)</f>
        <v>25263</v>
      </c>
      <c r="M19" s="16">
        <f t="shared" si="4"/>
        <v>11.465150263676218</v>
      </c>
      <c r="N19" s="1">
        <f>SUM(Лист1:Лист2!N19)</f>
        <v>76221</v>
      </c>
      <c r="O19" s="15">
        <f t="shared" si="5"/>
        <v>34.59150608588311</v>
      </c>
      <c r="P19" s="1">
        <f>SUM(Лист1:Лист2!P19)</f>
        <v>673</v>
      </c>
      <c r="Q19" s="15">
        <f t="shared" si="0"/>
        <v>0.3054287348079838</v>
      </c>
      <c r="R19" s="1">
        <f>SUM(Лист1:Лист2!R19)</f>
        <v>0</v>
      </c>
      <c r="S19" s="34">
        <f t="shared" si="6"/>
        <v>0</v>
      </c>
      <c r="T19" s="41">
        <f t="shared" si="7"/>
        <v>0</v>
      </c>
    </row>
    <row r="20" spans="1:20" ht="15" customHeight="1">
      <c r="A20" s="4">
        <f t="shared" si="8"/>
        <v>16</v>
      </c>
      <c r="B20" s="20" t="s">
        <v>10</v>
      </c>
      <c r="C20" s="20" t="s">
        <v>11</v>
      </c>
      <c r="D20" s="1">
        <f>SUM(Лист1:Лист2!D20)</f>
        <v>175886</v>
      </c>
      <c r="E20" s="17">
        <v>100</v>
      </c>
      <c r="F20" s="1">
        <f>SUM(Лист1:Лист2!F20)</f>
        <v>70212</v>
      </c>
      <c r="G20" s="18">
        <f t="shared" si="1"/>
        <v>39.919038468098655</v>
      </c>
      <c r="H20" s="1">
        <f>SUM(Лист1:Лист2!H20)</f>
        <v>4414</v>
      </c>
      <c r="I20" s="18">
        <f t="shared" si="2"/>
        <v>2.5095800689082703</v>
      </c>
      <c r="J20" s="1">
        <f>SUM(Лист1:Лист2!J20)</f>
        <v>0</v>
      </c>
      <c r="K20" s="18">
        <f t="shared" si="3"/>
        <v>0</v>
      </c>
      <c r="L20" s="21">
        <f>SUM(Лист1:Лист2!L20)</f>
        <v>28274</v>
      </c>
      <c r="M20" s="16">
        <f t="shared" si="4"/>
        <v>16.075185063052206</v>
      </c>
      <c r="N20" s="1">
        <f>SUM(Лист1:Лист2!N20)</f>
        <v>72986</v>
      </c>
      <c r="O20" s="19">
        <f t="shared" si="5"/>
        <v>41.49619639994087</v>
      </c>
      <c r="P20" s="1">
        <f>SUM(Лист1:Лист2!P20)</f>
        <v>1910</v>
      </c>
      <c r="Q20" s="15">
        <f t="shared" si="0"/>
        <v>1.085930659631807</v>
      </c>
      <c r="R20" s="1">
        <f>SUM(Лист1:Лист2!R20)</f>
        <v>0</v>
      </c>
      <c r="S20" s="34">
        <f t="shared" si="6"/>
        <v>0</v>
      </c>
      <c r="T20" s="41">
        <f t="shared" si="7"/>
        <v>0</v>
      </c>
    </row>
    <row r="21" spans="1:20" ht="17.25" customHeight="1">
      <c r="A21" s="4">
        <f t="shared" si="8"/>
        <v>17</v>
      </c>
      <c r="B21" s="20" t="s">
        <v>12</v>
      </c>
      <c r="C21" s="20" t="s">
        <v>132</v>
      </c>
      <c r="D21" s="1">
        <f>SUM(Лист1:Лист2!D21)</f>
        <v>153672</v>
      </c>
      <c r="E21" s="3">
        <v>100</v>
      </c>
      <c r="F21" s="1">
        <f>SUM(Лист1:Лист2!F21)</f>
        <v>83360</v>
      </c>
      <c r="G21" s="16">
        <f t="shared" si="1"/>
        <v>54.245405799364875</v>
      </c>
      <c r="H21" s="1">
        <f>SUM(Лист1:Лист2!H21)</f>
        <v>1</v>
      </c>
      <c r="I21" s="16">
        <f t="shared" si="2"/>
        <v>0.0006507366338695404</v>
      </c>
      <c r="J21" s="1">
        <f>SUM(Лист1:Лист2!J21)</f>
        <v>0</v>
      </c>
      <c r="K21" s="16">
        <f t="shared" si="3"/>
        <v>0</v>
      </c>
      <c r="L21" s="21">
        <f>SUM(Лист1:Лист2!L21)</f>
        <v>36760</v>
      </c>
      <c r="M21" s="16">
        <f t="shared" si="4"/>
        <v>23.9210786610443</v>
      </c>
      <c r="N21" s="1">
        <f>SUM(Лист1:Лист2!N21)</f>
        <v>33551</v>
      </c>
      <c r="O21" s="15">
        <f t="shared" si="5"/>
        <v>21.832864802956948</v>
      </c>
      <c r="P21" s="1">
        <f>SUM(Лист1:Лист2!P21)</f>
        <v>3282</v>
      </c>
      <c r="Q21" s="15">
        <f t="shared" si="0"/>
        <v>2.1357176323598313</v>
      </c>
      <c r="R21" s="1">
        <f>SUM(Лист1:Лист2!R21)</f>
        <v>0</v>
      </c>
      <c r="S21" s="34">
        <f t="shared" si="6"/>
        <v>0</v>
      </c>
      <c r="T21" s="41">
        <f t="shared" si="7"/>
        <v>0</v>
      </c>
    </row>
    <row r="22" spans="1:20" ht="15" customHeight="1">
      <c r="A22" s="4">
        <f t="shared" si="8"/>
        <v>18</v>
      </c>
      <c r="B22" s="20" t="s">
        <v>13</v>
      </c>
      <c r="C22" s="20" t="s">
        <v>14</v>
      </c>
      <c r="D22" s="1">
        <f>SUM(Лист1:Лист2!D22)</f>
        <v>199960</v>
      </c>
      <c r="E22" s="1">
        <v>100</v>
      </c>
      <c r="F22" s="1">
        <f>SUM(Лист1:Лист2!F22)</f>
        <v>111025</v>
      </c>
      <c r="G22" s="16">
        <f t="shared" si="1"/>
        <v>55.523604720944185</v>
      </c>
      <c r="H22" s="1">
        <f>SUM(Лист1:Лист2!H22)</f>
        <v>1275</v>
      </c>
      <c r="I22" s="16">
        <f t="shared" si="2"/>
        <v>0.637627525505101</v>
      </c>
      <c r="J22" s="1">
        <f>SUM(Лист1:Лист2!J22)</f>
        <v>0</v>
      </c>
      <c r="K22" s="16">
        <f t="shared" si="3"/>
        <v>0</v>
      </c>
      <c r="L22" s="21">
        <f>SUM(Лист1:Лист2!L22)</f>
        <v>24711</v>
      </c>
      <c r="M22" s="16">
        <f t="shared" si="4"/>
        <v>12.357971594318863</v>
      </c>
      <c r="N22" s="1">
        <f>SUM(Лист1:Лист2!N22)</f>
        <v>62949</v>
      </c>
      <c r="O22" s="15">
        <f t="shared" si="5"/>
        <v>31.480796159231843</v>
      </c>
      <c r="P22" s="1">
        <f>SUM(Лист1:Лист2!P22)</f>
        <v>1835</v>
      </c>
      <c r="Q22" s="15">
        <f t="shared" si="0"/>
        <v>0.9176835367073415</v>
      </c>
      <c r="R22" s="1">
        <f>SUM(Лист1:Лист2!R22)</f>
        <v>0</v>
      </c>
      <c r="S22" s="34">
        <f t="shared" si="6"/>
        <v>0</v>
      </c>
      <c r="T22" s="41">
        <f t="shared" si="7"/>
        <v>0</v>
      </c>
    </row>
    <row r="23" spans="1:20" ht="14.25" customHeight="1">
      <c r="A23" s="4">
        <f t="shared" si="8"/>
        <v>19</v>
      </c>
      <c r="B23" s="20" t="s">
        <v>69</v>
      </c>
      <c r="C23" s="20" t="s">
        <v>26</v>
      </c>
      <c r="D23" s="1">
        <f>SUM(Лист1:Лист2!D23)</f>
        <v>120207</v>
      </c>
      <c r="E23" s="1">
        <v>100</v>
      </c>
      <c r="F23" s="1">
        <f>SUM(Лист1:Лист2!F23)</f>
        <v>60123</v>
      </c>
      <c r="G23" s="16">
        <f t="shared" si="1"/>
        <v>50.01622201702064</v>
      </c>
      <c r="H23" s="1">
        <f>SUM(Лист1:Лист2!H23)</f>
        <v>5016</v>
      </c>
      <c r="I23" s="16">
        <f t="shared" si="2"/>
        <v>4.172801916693703</v>
      </c>
      <c r="J23" s="1">
        <f>SUM(Лист1:Лист2!J23)</f>
        <v>0</v>
      </c>
      <c r="K23" s="16">
        <f t="shared" si="3"/>
        <v>0</v>
      </c>
      <c r="L23" s="21">
        <f>SUM(Лист1:Лист2!L23)</f>
        <v>15770</v>
      </c>
      <c r="M23" s="16">
        <f t="shared" si="4"/>
        <v>13.119036328999142</v>
      </c>
      <c r="N23" s="1">
        <f>SUM(Лист1:Лист2!N23)</f>
        <v>39298</v>
      </c>
      <c r="O23" s="15">
        <f t="shared" si="5"/>
        <v>32.69193973728651</v>
      </c>
      <c r="P23" s="1">
        <f>SUM(Лист1:Лист2!P23)</f>
        <v>706</v>
      </c>
      <c r="Q23" s="15">
        <f t="shared" si="0"/>
        <v>0.5873202059780213</v>
      </c>
      <c r="R23" s="1">
        <f>SUM(Лист1:Лист2!R23)</f>
        <v>0</v>
      </c>
      <c r="S23" s="34">
        <f t="shared" si="6"/>
        <v>0</v>
      </c>
      <c r="T23" s="41">
        <f t="shared" si="7"/>
        <v>0</v>
      </c>
    </row>
    <row r="24" spans="1:20" ht="15">
      <c r="A24" s="4">
        <f t="shared" si="8"/>
        <v>20</v>
      </c>
      <c r="B24" s="20" t="s">
        <v>133</v>
      </c>
      <c r="C24" s="20" t="s">
        <v>23</v>
      </c>
      <c r="D24" s="1">
        <f>SUM(Лист1:Лист2!D24)</f>
        <v>115061</v>
      </c>
      <c r="E24" s="1">
        <v>100</v>
      </c>
      <c r="F24" s="1">
        <f>SUM(Лист1:Лист2!F24)</f>
        <v>52265</v>
      </c>
      <c r="G24" s="16">
        <f t="shared" si="1"/>
        <v>45.4237317596753</v>
      </c>
      <c r="H24" s="1">
        <f>SUM(Лист1:Лист2!H24)</f>
        <v>25345</v>
      </c>
      <c r="I24" s="16">
        <f t="shared" si="2"/>
        <v>22.02744631108716</v>
      </c>
      <c r="J24" s="1">
        <f>SUM(Лист1:Лист2!J24)</f>
        <v>0</v>
      </c>
      <c r="K24" s="16">
        <f t="shared" si="3"/>
        <v>0</v>
      </c>
      <c r="L24" s="21">
        <f>SUM(Лист1:Лист2!L24)</f>
        <v>6556</v>
      </c>
      <c r="M24" s="16">
        <f t="shared" si="4"/>
        <v>5.697847228861213</v>
      </c>
      <c r="N24" s="1">
        <f>SUM(Лист1:Лист2!N24)</f>
        <v>30895</v>
      </c>
      <c r="O24" s="15">
        <f aca="true" t="shared" si="9" ref="O24:O70">N24/D24*100</f>
        <v>26.850974700376323</v>
      </c>
      <c r="P24" s="1">
        <f>SUM(Лист1:Лист2!P24)</f>
        <v>576</v>
      </c>
      <c r="Q24" s="15">
        <f t="shared" si="0"/>
        <v>0.500604027428929</v>
      </c>
      <c r="R24" s="1">
        <f>SUM(Лист1:Лист2!R24)</f>
        <v>0</v>
      </c>
      <c r="S24" s="34">
        <f t="shared" si="6"/>
        <v>0</v>
      </c>
      <c r="T24" s="41">
        <f t="shared" si="7"/>
        <v>0</v>
      </c>
    </row>
    <row r="25" spans="1:20" ht="25.5">
      <c r="A25" s="4">
        <f t="shared" si="8"/>
        <v>21</v>
      </c>
      <c r="B25" s="20" t="s">
        <v>16</v>
      </c>
      <c r="C25" s="20" t="s">
        <v>155</v>
      </c>
      <c r="D25" s="1">
        <f>SUM(Лист1:Лист2!D25)</f>
        <v>233586</v>
      </c>
      <c r="E25" s="1">
        <v>100</v>
      </c>
      <c r="F25" s="1">
        <f>SUM(Лист1:Лист2!F25)</f>
        <v>117423</v>
      </c>
      <c r="G25" s="16">
        <f t="shared" si="1"/>
        <v>50.269707944825456</v>
      </c>
      <c r="H25" s="1">
        <f>SUM(Лист1:Лист2!H25)</f>
        <v>5793</v>
      </c>
      <c r="I25" s="16">
        <f t="shared" si="2"/>
        <v>2.480028768847448</v>
      </c>
      <c r="J25" s="1">
        <f>SUM(Лист1:Лист2!J25)</f>
        <v>0</v>
      </c>
      <c r="K25" s="16">
        <f t="shared" si="3"/>
        <v>0</v>
      </c>
      <c r="L25" s="21">
        <f>SUM(Лист1:Лист2!L25)</f>
        <v>15171</v>
      </c>
      <c r="M25" s="16">
        <f t="shared" si="4"/>
        <v>6.494824176106445</v>
      </c>
      <c r="N25" s="1">
        <f>SUM(Лист1:Лист2!N25)</f>
        <v>95199</v>
      </c>
      <c r="O25" s="15">
        <f t="shared" si="9"/>
        <v>40.75543911022065</v>
      </c>
      <c r="P25" s="1">
        <f>SUM(Лист1:Лист2!P25)</f>
        <v>570</v>
      </c>
      <c r="Q25" s="15">
        <f t="shared" si="0"/>
        <v>0.2440214738897023</v>
      </c>
      <c r="R25" s="1">
        <f>SUM(Лист1:Лист2!R25)</f>
        <v>0</v>
      </c>
      <c r="S25" s="34">
        <f t="shared" si="6"/>
        <v>0</v>
      </c>
      <c r="T25" s="41">
        <f t="shared" si="7"/>
        <v>0</v>
      </c>
    </row>
    <row r="26" spans="1:20" ht="15">
      <c r="A26" s="4">
        <f t="shared" si="8"/>
        <v>22</v>
      </c>
      <c r="B26" s="20" t="s">
        <v>18</v>
      </c>
      <c r="C26" s="20" t="s">
        <v>20</v>
      </c>
      <c r="D26" s="1">
        <f>SUM(Лист1:Лист2!D26)</f>
        <v>57604</v>
      </c>
      <c r="E26" s="1">
        <v>100</v>
      </c>
      <c r="F26" s="1">
        <f>SUM(Лист1:Лист2!F26)</f>
        <v>7171</v>
      </c>
      <c r="G26" s="16">
        <f t="shared" si="1"/>
        <v>12.448788278591765</v>
      </c>
      <c r="H26" s="1">
        <f>SUM(Лист1:Лист2!H26)</f>
        <v>7813</v>
      </c>
      <c r="I26" s="16">
        <f t="shared" si="2"/>
        <v>13.563294215679466</v>
      </c>
      <c r="J26" s="1">
        <f>SUM(Лист1:Лист2!J26)</f>
        <v>0</v>
      </c>
      <c r="K26" s="16">
        <f t="shared" si="3"/>
        <v>0</v>
      </c>
      <c r="L26" s="21">
        <f>SUM(Лист1:Лист2!L26)</f>
        <v>3800</v>
      </c>
      <c r="M26" s="16">
        <f t="shared" si="4"/>
        <v>6.596764113603222</v>
      </c>
      <c r="N26" s="1">
        <f>SUM(Лист1:Лист2!N26)</f>
        <v>38820</v>
      </c>
      <c r="O26" s="15">
        <f t="shared" si="9"/>
        <v>67.39115339212555</v>
      </c>
      <c r="P26" s="1">
        <f>SUM(Лист1:Лист2!P26)</f>
        <v>631</v>
      </c>
      <c r="Q26" s="15">
        <f t="shared" si="0"/>
        <v>1.0954100409693772</v>
      </c>
      <c r="R26" s="1">
        <f>SUM(Лист1:Лист2!R26)</f>
        <v>0</v>
      </c>
      <c r="S26" s="34">
        <f t="shared" si="6"/>
        <v>0</v>
      </c>
      <c r="T26" s="41">
        <f t="shared" si="7"/>
        <v>0</v>
      </c>
    </row>
    <row r="27" spans="1:20" ht="15">
      <c r="A27" s="4">
        <f t="shared" si="8"/>
        <v>23</v>
      </c>
      <c r="B27" s="20" t="s">
        <v>18</v>
      </c>
      <c r="C27" s="20" t="s">
        <v>19</v>
      </c>
      <c r="D27" s="1">
        <f>SUM(Лист1:Лист2!D27)</f>
        <v>296592</v>
      </c>
      <c r="E27" s="1">
        <v>100</v>
      </c>
      <c r="F27" s="1">
        <f>SUM(Лист1:Лист2!F27)</f>
        <v>56785</v>
      </c>
      <c r="G27" s="16">
        <f t="shared" si="1"/>
        <v>19.145829961698226</v>
      </c>
      <c r="H27" s="1">
        <f>SUM(Лист1:Лист2!H27)</f>
        <v>21823</v>
      </c>
      <c r="I27" s="16">
        <f t="shared" si="2"/>
        <v>7.357919296542051</v>
      </c>
      <c r="J27" s="1">
        <f>SUM(Лист1:Лист2!J27)</f>
        <v>0</v>
      </c>
      <c r="K27" s="16">
        <f t="shared" si="3"/>
        <v>0</v>
      </c>
      <c r="L27" s="21">
        <f>SUM(Лист1:Лист2!L27)</f>
        <v>27083</v>
      </c>
      <c r="M27" s="16">
        <f t="shared" si="4"/>
        <v>9.13139936343529</v>
      </c>
      <c r="N27" s="1">
        <f>SUM(Лист1:Лист2!N27)</f>
        <v>190901</v>
      </c>
      <c r="O27" s="15">
        <f t="shared" si="9"/>
        <v>64.36485137832443</v>
      </c>
      <c r="P27" s="1">
        <f>SUM(Лист1:Лист2!P27)</f>
        <v>1164</v>
      </c>
      <c r="Q27" s="15">
        <f t="shared" si="0"/>
        <v>0.39245832659006313</v>
      </c>
      <c r="R27" s="1">
        <f>SUM(Лист1:Лист2!R27)</f>
        <v>0</v>
      </c>
      <c r="S27" s="34">
        <f t="shared" si="6"/>
        <v>0</v>
      </c>
      <c r="T27" s="41">
        <f t="shared" si="7"/>
        <v>0</v>
      </c>
    </row>
    <row r="28" spans="1:20" ht="15">
      <c r="A28" s="4">
        <f t="shared" si="8"/>
        <v>24</v>
      </c>
      <c r="B28" s="20" t="s">
        <v>21</v>
      </c>
      <c r="C28" s="20" t="s">
        <v>22</v>
      </c>
      <c r="D28" s="1">
        <f>SUM(Лист1:Лист2!D28)</f>
        <v>74942</v>
      </c>
      <c r="E28" s="1">
        <v>100</v>
      </c>
      <c r="F28" s="1">
        <f>SUM(Лист1:Лист2!F28)</f>
        <v>40500</v>
      </c>
      <c r="G28" s="16">
        <f t="shared" si="1"/>
        <v>54.041792319393664</v>
      </c>
      <c r="H28" s="1">
        <f>SUM(Лист1:Лист2!H28)</f>
        <v>0</v>
      </c>
      <c r="I28" s="16">
        <f t="shared" si="2"/>
        <v>0</v>
      </c>
      <c r="J28" s="1">
        <f>SUM(Лист1:Лист2!J28)</f>
        <v>0</v>
      </c>
      <c r="K28" s="16">
        <f t="shared" si="3"/>
        <v>0</v>
      </c>
      <c r="L28" s="21">
        <f>SUM(Лист1:Лист2!L28)</f>
        <v>1909</v>
      </c>
      <c r="M28" s="16">
        <f t="shared" si="4"/>
        <v>2.547303247845</v>
      </c>
      <c r="N28" s="1">
        <f>SUM(Лист1:Лист2!N28)</f>
        <v>32533</v>
      </c>
      <c r="O28" s="15">
        <f t="shared" si="9"/>
        <v>43.410904432761335</v>
      </c>
      <c r="P28" s="1">
        <f>SUM(Лист1:Лист2!P28)</f>
        <v>60</v>
      </c>
      <c r="Q28" s="15">
        <f t="shared" si="0"/>
        <v>0.08006191454724988</v>
      </c>
      <c r="R28" s="1">
        <f>SUM(Лист1:Лист2!R28)</f>
        <v>0</v>
      </c>
      <c r="S28" s="34">
        <f t="shared" si="6"/>
        <v>0</v>
      </c>
      <c r="T28" s="41">
        <f t="shared" si="7"/>
        <v>0</v>
      </c>
    </row>
    <row r="29" spans="1:20" ht="15">
      <c r="A29" s="4">
        <f t="shared" si="8"/>
        <v>25</v>
      </c>
      <c r="B29" s="20" t="s">
        <v>67</v>
      </c>
      <c r="C29" s="20" t="s">
        <v>24</v>
      </c>
      <c r="D29" s="1">
        <f>SUM(Лист1:Лист2!D29)</f>
        <v>92072</v>
      </c>
      <c r="E29" s="1">
        <v>100</v>
      </c>
      <c r="F29" s="1">
        <f>SUM(Лист1:Лист2!F29)</f>
        <v>25996</v>
      </c>
      <c r="G29" s="16">
        <f t="shared" si="1"/>
        <v>28.234425232426798</v>
      </c>
      <c r="H29" s="1">
        <f>SUM(Лист1:Лист2!H29)</f>
        <v>10028</v>
      </c>
      <c r="I29" s="16">
        <f t="shared" si="2"/>
        <v>10.891476235989225</v>
      </c>
      <c r="J29" s="1">
        <f>SUM(Лист1:Лист2!J29)</f>
        <v>0</v>
      </c>
      <c r="K29" s="16">
        <f t="shared" si="3"/>
        <v>0</v>
      </c>
      <c r="L29" s="21">
        <f>SUM(Лист1:Лист2!L29)</f>
        <v>26840</v>
      </c>
      <c r="M29" s="16">
        <f t="shared" si="4"/>
        <v>29.151099139803634</v>
      </c>
      <c r="N29" s="1">
        <f>SUM(Лист1:Лист2!N29)</f>
        <v>29208</v>
      </c>
      <c r="O29" s="15">
        <f t="shared" si="9"/>
        <v>31.722999391780345</v>
      </c>
      <c r="P29" s="1">
        <f>SUM(Лист1:Лист2!P29)</f>
        <v>0</v>
      </c>
      <c r="Q29" s="15">
        <f t="shared" si="0"/>
        <v>0</v>
      </c>
      <c r="R29" s="1">
        <f>SUM(Лист1:Лист2!R29)</f>
        <v>0</v>
      </c>
      <c r="S29" s="34">
        <f t="shared" si="6"/>
        <v>0</v>
      </c>
      <c r="T29" s="41">
        <f t="shared" si="7"/>
        <v>0</v>
      </c>
    </row>
    <row r="30" spans="1:20" ht="15">
      <c r="A30" s="4">
        <f t="shared" si="8"/>
        <v>26</v>
      </c>
      <c r="B30" s="20" t="s">
        <v>135</v>
      </c>
      <c r="C30" s="20" t="s">
        <v>136</v>
      </c>
      <c r="D30" s="1">
        <f>SUM(Лист1:Лист2!D30)</f>
        <v>88111</v>
      </c>
      <c r="E30" s="1">
        <v>100</v>
      </c>
      <c r="F30" s="1">
        <f>SUM(Лист1:Лист2!F30)</f>
        <v>53364</v>
      </c>
      <c r="G30" s="16">
        <f t="shared" si="1"/>
        <v>60.56451521376446</v>
      </c>
      <c r="H30" s="1">
        <f>SUM(Лист1:Лист2!H30)</f>
        <v>0</v>
      </c>
      <c r="I30" s="16">
        <f t="shared" si="2"/>
        <v>0</v>
      </c>
      <c r="J30" s="1">
        <f>SUM(Лист1:Лист2!J30)</f>
        <v>0</v>
      </c>
      <c r="K30" s="16">
        <f t="shared" si="3"/>
        <v>0</v>
      </c>
      <c r="L30" s="21">
        <f>SUM(Лист1:Лист2!L30)</f>
        <v>4628</v>
      </c>
      <c r="M30" s="16">
        <f t="shared" si="4"/>
        <v>5.25246563993145</v>
      </c>
      <c r="N30" s="1">
        <f>SUM(Лист1:Лист2!N30)</f>
        <v>30119</v>
      </c>
      <c r="O30" s="15">
        <f t="shared" si="9"/>
        <v>34.1830191463041</v>
      </c>
      <c r="P30" s="1">
        <f>SUM(Лист1:Лист2!P30)</f>
        <v>2327</v>
      </c>
      <c r="Q30" s="15">
        <f t="shared" si="0"/>
        <v>2.6409869369318244</v>
      </c>
      <c r="R30" s="1">
        <f>SUM(Лист1:Лист2!R30)</f>
        <v>0</v>
      </c>
      <c r="S30" s="34">
        <f t="shared" si="6"/>
        <v>0</v>
      </c>
      <c r="T30" s="41">
        <f t="shared" si="7"/>
        <v>0</v>
      </c>
    </row>
    <row r="31" spans="1:20" ht="16.5" customHeight="1">
      <c r="A31" s="4">
        <f t="shared" si="8"/>
        <v>27</v>
      </c>
      <c r="B31" s="20" t="s">
        <v>85</v>
      </c>
      <c r="C31" s="20" t="s">
        <v>43</v>
      </c>
      <c r="D31" s="1">
        <f>SUM(Лист1:Лист2!D31)</f>
        <v>94219</v>
      </c>
      <c r="E31" s="1">
        <v>100</v>
      </c>
      <c r="F31" s="1">
        <f>SUM(Лист1:Лист2!F31)</f>
        <v>41831</v>
      </c>
      <c r="G31" s="16">
        <f t="shared" si="1"/>
        <v>44.397626805633685</v>
      </c>
      <c r="H31" s="1">
        <f>SUM(Лист1:Лист2!H31)</f>
        <v>9063</v>
      </c>
      <c r="I31" s="16">
        <f t="shared" si="2"/>
        <v>9.619078954351034</v>
      </c>
      <c r="J31" s="1">
        <f>SUM(Лист1:Лист2!J31)</f>
        <v>0</v>
      </c>
      <c r="K31" s="16">
        <f t="shared" si="3"/>
        <v>0</v>
      </c>
      <c r="L31" s="21">
        <f>SUM(Лист1:Лист2!L31)</f>
        <v>2234</v>
      </c>
      <c r="M31" s="16">
        <f t="shared" si="4"/>
        <v>2.3710716522145217</v>
      </c>
      <c r="N31" s="1">
        <f>SUM(Лист1:Лист2!N31)</f>
        <v>41091</v>
      </c>
      <c r="O31" s="15">
        <f t="shared" si="9"/>
        <v>43.612222587800765</v>
      </c>
      <c r="P31" s="1">
        <f>SUM(Лист1:Лист2!P31)</f>
        <v>1156</v>
      </c>
      <c r="Q31" s="15">
        <f t="shared" si="0"/>
        <v>1.226928751101158</v>
      </c>
      <c r="R31" s="1">
        <f>SUM(Лист1:Лист2!R31)</f>
        <v>0</v>
      </c>
      <c r="S31" s="34">
        <f t="shared" si="6"/>
        <v>0</v>
      </c>
      <c r="T31" s="41">
        <f t="shared" si="7"/>
        <v>0</v>
      </c>
    </row>
    <row r="32" spans="1:20" ht="15">
      <c r="A32" s="4">
        <f t="shared" si="8"/>
        <v>28</v>
      </c>
      <c r="B32" s="20" t="s">
        <v>86</v>
      </c>
      <c r="C32" s="20" t="s">
        <v>44</v>
      </c>
      <c r="D32" s="1">
        <f>SUM(Лист1:Лист2!D32)</f>
        <v>27456</v>
      </c>
      <c r="E32" s="1">
        <v>100</v>
      </c>
      <c r="F32" s="1">
        <f>SUM(Лист1:Лист2!F32)</f>
        <v>22543</v>
      </c>
      <c r="G32" s="16">
        <f t="shared" si="1"/>
        <v>82.10591491841492</v>
      </c>
      <c r="H32" s="1">
        <f>SUM(Лист1:Лист2!H32)</f>
        <v>1316</v>
      </c>
      <c r="I32" s="16">
        <f t="shared" si="2"/>
        <v>4.793123543123543</v>
      </c>
      <c r="J32" s="1">
        <f>SUM(Лист1:Лист2!J32)</f>
        <v>0</v>
      </c>
      <c r="K32" s="16">
        <f t="shared" si="3"/>
        <v>0</v>
      </c>
      <c r="L32" s="21">
        <f>SUM(Лист1:Лист2!L32)</f>
        <v>691</v>
      </c>
      <c r="M32" s="16">
        <f t="shared" si="4"/>
        <v>2.516754079254079</v>
      </c>
      <c r="N32" s="1">
        <f>SUM(Лист1:Лист2!N32)</f>
        <v>2906</v>
      </c>
      <c r="O32" s="15">
        <f t="shared" si="9"/>
        <v>10.584207459207459</v>
      </c>
      <c r="P32" s="1">
        <f>SUM(Лист1:Лист2!P32)</f>
        <v>0</v>
      </c>
      <c r="Q32" s="15">
        <f t="shared" si="0"/>
        <v>0</v>
      </c>
      <c r="R32" s="1">
        <f>SUM(Лист1:Лист2!R32)</f>
        <v>0</v>
      </c>
      <c r="S32" s="34">
        <f t="shared" si="6"/>
        <v>0</v>
      </c>
      <c r="T32" s="41">
        <f t="shared" si="7"/>
        <v>0</v>
      </c>
    </row>
    <row r="33" spans="1:20" ht="15">
      <c r="A33" s="4">
        <f t="shared" si="8"/>
        <v>29</v>
      </c>
      <c r="B33" s="20" t="s">
        <v>87</v>
      </c>
      <c r="C33" s="20" t="s">
        <v>45</v>
      </c>
      <c r="D33" s="1">
        <f>SUM(Лист1:Лист2!D33)</f>
        <v>44294</v>
      </c>
      <c r="E33" s="1">
        <v>100</v>
      </c>
      <c r="F33" s="1">
        <f>SUM(Лист1:Лист2!F33)</f>
        <v>33016</v>
      </c>
      <c r="G33" s="16">
        <f t="shared" si="1"/>
        <v>74.53831218675215</v>
      </c>
      <c r="H33" s="1">
        <f>SUM(Лист1:Лист2!H33)</f>
        <v>0</v>
      </c>
      <c r="I33" s="16">
        <f t="shared" si="2"/>
        <v>0</v>
      </c>
      <c r="J33" s="1">
        <f>SUM(Лист1:Лист2!J33)</f>
        <v>0</v>
      </c>
      <c r="K33" s="16">
        <f t="shared" si="3"/>
        <v>0</v>
      </c>
      <c r="L33" s="21">
        <f>SUM(Лист1:Лист2!L33)</f>
        <v>410</v>
      </c>
      <c r="M33" s="16">
        <f t="shared" si="4"/>
        <v>0.9256332686142593</v>
      </c>
      <c r="N33" s="1">
        <f>SUM(Лист1:Лист2!N33)</f>
        <v>10868</v>
      </c>
      <c r="O33" s="15">
        <f t="shared" si="9"/>
        <v>24.536054544633583</v>
      </c>
      <c r="P33" s="1">
        <f>SUM(Лист1:Лист2!P33)</f>
        <v>194</v>
      </c>
      <c r="Q33" s="15">
        <f t="shared" si="0"/>
        <v>0.4379825710028446</v>
      </c>
      <c r="R33" s="1">
        <f>SUM(Лист1:Лист2!R33)</f>
        <v>0</v>
      </c>
      <c r="S33" s="34">
        <f t="shared" si="6"/>
        <v>0</v>
      </c>
      <c r="T33" s="41">
        <f t="shared" si="7"/>
        <v>0</v>
      </c>
    </row>
    <row r="34" spans="1:20" ht="15.75" customHeight="1">
      <c r="A34" s="4">
        <f t="shared" si="8"/>
        <v>30</v>
      </c>
      <c r="B34" s="20" t="s">
        <v>80</v>
      </c>
      <c r="C34" s="20" t="s">
        <v>38</v>
      </c>
      <c r="D34" s="1">
        <f>SUM(Лист1:Лист2!D34)</f>
        <v>19798</v>
      </c>
      <c r="E34" s="1">
        <v>100</v>
      </c>
      <c r="F34" s="1">
        <f>SUM(Лист1:Лист2!F34)</f>
        <v>9756</v>
      </c>
      <c r="G34" s="16">
        <f t="shared" si="1"/>
        <v>49.27770481866855</v>
      </c>
      <c r="H34" s="1">
        <f>SUM(Лист1:Лист2!H34)</f>
        <v>624</v>
      </c>
      <c r="I34" s="16">
        <f t="shared" si="2"/>
        <v>3.151833518537226</v>
      </c>
      <c r="J34" s="1">
        <f>SUM(Лист1:Лист2!J34)</f>
        <v>0</v>
      </c>
      <c r="K34" s="16">
        <f t="shared" si="3"/>
        <v>0</v>
      </c>
      <c r="L34" s="21">
        <f>SUM(Лист1:Лист2!L34)</f>
        <v>22</v>
      </c>
      <c r="M34" s="16">
        <f t="shared" si="4"/>
        <v>0.11112233558945347</v>
      </c>
      <c r="N34" s="1">
        <f>SUM(Лист1:Лист2!N34)</f>
        <v>9396</v>
      </c>
      <c r="O34" s="15">
        <f t="shared" si="9"/>
        <v>47.459339327204766</v>
      </c>
      <c r="P34" s="1">
        <f>SUM(Лист1:Лист2!P34)</f>
        <v>375</v>
      </c>
      <c r="Q34" s="15">
        <f t="shared" si="0"/>
        <v>1.8941307202747755</v>
      </c>
      <c r="R34" s="1">
        <f>SUM(Лист1:Лист2!R34)</f>
        <v>0</v>
      </c>
      <c r="S34" s="34">
        <f t="shared" si="6"/>
        <v>0</v>
      </c>
      <c r="T34" s="41">
        <f t="shared" si="7"/>
        <v>0</v>
      </c>
    </row>
    <row r="35" spans="1:20" ht="15">
      <c r="A35" s="4">
        <f t="shared" si="8"/>
        <v>31</v>
      </c>
      <c r="B35" s="20" t="s">
        <v>79</v>
      </c>
      <c r="C35" s="20" t="s">
        <v>37</v>
      </c>
      <c r="D35" s="1">
        <f>SUM(Лист1:Лист2!D35)</f>
        <v>40711</v>
      </c>
      <c r="E35" s="1">
        <v>100</v>
      </c>
      <c r="F35" s="1">
        <f>SUM(Лист1:Лист2!F35)</f>
        <v>23265</v>
      </c>
      <c r="G35" s="16">
        <f t="shared" si="1"/>
        <v>57.14671710348554</v>
      </c>
      <c r="H35" s="1">
        <f>SUM(Лист1:Лист2!H35)</f>
        <v>1163</v>
      </c>
      <c r="I35" s="16">
        <f t="shared" si="2"/>
        <v>2.8567217705288495</v>
      </c>
      <c r="J35" s="1">
        <f>SUM(Лист1:Лист2!J35)</f>
        <v>0</v>
      </c>
      <c r="K35" s="16">
        <f t="shared" si="3"/>
        <v>0</v>
      </c>
      <c r="L35" s="21">
        <f>SUM(Лист1:Лист2!L35)</f>
        <v>17</v>
      </c>
      <c r="M35" s="16">
        <f t="shared" si="4"/>
        <v>0.04175775588907175</v>
      </c>
      <c r="N35" s="1">
        <f>SUM(Лист1:Лист2!N35)</f>
        <v>16266</v>
      </c>
      <c r="O35" s="15">
        <f t="shared" si="9"/>
        <v>39.954803370096535</v>
      </c>
      <c r="P35" s="1">
        <f>SUM(Лист1:Лист2!P35)</f>
        <v>1206</v>
      </c>
      <c r="Q35" s="15">
        <f t="shared" si="0"/>
        <v>2.962344329542384</v>
      </c>
      <c r="R35" s="1">
        <f>SUM(Лист1:Лист2!R35)</f>
        <v>0</v>
      </c>
      <c r="S35" s="34">
        <f t="shared" si="6"/>
        <v>0</v>
      </c>
      <c r="T35" s="41">
        <f t="shared" si="7"/>
        <v>0</v>
      </c>
    </row>
    <row r="36" spans="1:20" ht="15">
      <c r="A36" s="4">
        <f t="shared" si="8"/>
        <v>32</v>
      </c>
      <c r="B36" s="20" t="s">
        <v>89</v>
      </c>
      <c r="C36" s="20" t="s">
        <v>47</v>
      </c>
      <c r="D36" s="1">
        <f>SUM(Лист1:Лист2!D36)</f>
        <v>28747</v>
      </c>
      <c r="E36" s="1">
        <v>100</v>
      </c>
      <c r="F36" s="1">
        <f>SUM(Лист1:Лист2!F36)</f>
        <v>28651</v>
      </c>
      <c r="G36" s="16">
        <f t="shared" si="1"/>
        <v>99.66605210978537</v>
      </c>
      <c r="H36" s="1">
        <f>SUM(Лист1:Лист2!H36)</f>
        <v>0</v>
      </c>
      <c r="I36" s="16">
        <f t="shared" si="2"/>
        <v>0</v>
      </c>
      <c r="J36" s="1">
        <f>SUM(Лист1:Лист2!J36)</f>
        <v>0</v>
      </c>
      <c r="K36" s="16">
        <f t="shared" si="3"/>
        <v>0</v>
      </c>
      <c r="L36" s="21">
        <f>SUM(Лист1:Лист2!L36)</f>
        <v>5</v>
      </c>
      <c r="M36" s="16">
        <f t="shared" si="4"/>
        <v>0.017393119282012037</v>
      </c>
      <c r="N36" s="1">
        <f>SUM(Лист1:Лист2!N36)</f>
        <v>91</v>
      </c>
      <c r="O36" s="15">
        <f t="shared" si="9"/>
        <v>0.3165547709326191</v>
      </c>
      <c r="P36" s="1">
        <f>SUM(Лист1:Лист2!P36)</f>
        <v>240</v>
      </c>
      <c r="Q36" s="15">
        <f t="shared" si="0"/>
        <v>0.8348697255365778</v>
      </c>
      <c r="R36" s="1">
        <f>SUM(Лист1:Лист2!R36)</f>
        <v>0</v>
      </c>
      <c r="S36" s="34">
        <f t="shared" si="6"/>
        <v>0</v>
      </c>
      <c r="T36" s="41">
        <f t="shared" si="7"/>
        <v>0</v>
      </c>
    </row>
    <row r="37" spans="1:20" ht="15">
      <c r="A37" s="4">
        <f t="shared" si="8"/>
        <v>33</v>
      </c>
      <c r="B37" s="20" t="s">
        <v>90</v>
      </c>
      <c r="C37" s="20" t="s">
        <v>48</v>
      </c>
      <c r="D37" s="1">
        <f>SUM(Лист1:Лист2!D37)</f>
        <v>37755</v>
      </c>
      <c r="E37" s="1">
        <v>100</v>
      </c>
      <c r="F37" s="1">
        <f>SUM(Лист1:Лист2!F37)</f>
        <v>32859</v>
      </c>
      <c r="G37" s="16">
        <f t="shared" si="1"/>
        <v>87.0321811680572</v>
      </c>
      <c r="H37" s="1">
        <f>SUM(Лист1:Лист2!H37)</f>
        <v>11</v>
      </c>
      <c r="I37" s="16">
        <f t="shared" si="2"/>
        <v>0.02913521387895643</v>
      </c>
      <c r="J37" s="1">
        <v>0</v>
      </c>
      <c r="K37" s="16">
        <f t="shared" si="3"/>
        <v>0</v>
      </c>
      <c r="L37" s="21">
        <f>SUM(Лист1:Лист2!L37)</f>
        <v>1217</v>
      </c>
      <c r="M37" s="16">
        <f t="shared" si="4"/>
        <v>3.223414117335452</v>
      </c>
      <c r="N37" s="1">
        <f>SUM(Лист1:Лист2!N37)</f>
        <v>3668</v>
      </c>
      <c r="O37" s="15">
        <f t="shared" si="9"/>
        <v>9.71526950072838</v>
      </c>
      <c r="P37" s="1">
        <f>SUM(Лист1:Лист2!P37)</f>
        <v>142</v>
      </c>
      <c r="Q37" s="15">
        <f t="shared" si="0"/>
        <v>0.3761091246192558</v>
      </c>
      <c r="R37" s="1">
        <f>SUM(Лист1:Лист2!R37)</f>
        <v>0</v>
      </c>
      <c r="S37" s="34">
        <f t="shared" si="6"/>
        <v>0</v>
      </c>
      <c r="T37" s="41">
        <f t="shared" si="7"/>
        <v>0</v>
      </c>
    </row>
    <row r="38" spans="1:20" ht="15">
      <c r="A38" s="4">
        <f t="shared" si="8"/>
        <v>34</v>
      </c>
      <c r="B38" s="20" t="s">
        <v>88</v>
      </c>
      <c r="C38" s="20" t="s">
        <v>46</v>
      </c>
      <c r="D38" s="1">
        <f>SUM(Лист1:Лист2!D38)</f>
        <v>27095</v>
      </c>
      <c r="E38" s="1">
        <v>100</v>
      </c>
      <c r="F38" s="1">
        <f>SUM(Лист1:Лист2!F38)</f>
        <v>12686</v>
      </c>
      <c r="G38" s="16">
        <f t="shared" si="1"/>
        <v>46.8204465768592</v>
      </c>
      <c r="H38" s="1">
        <f>SUM(Лист1:Лист2!H38)</f>
        <v>0</v>
      </c>
      <c r="I38" s="16">
        <f t="shared" si="2"/>
        <v>0</v>
      </c>
      <c r="J38" s="1">
        <f>SUM(Лист1:Лист2!J38)</f>
        <v>0</v>
      </c>
      <c r="K38" s="16">
        <f t="shared" si="3"/>
        <v>0</v>
      </c>
      <c r="L38" s="21">
        <f>SUM(Лист1:Лист2!L38)</f>
        <v>331</v>
      </c>
      <c r="M38" s="16">
        <f t="shared" si="4"/>
        <v>1.2216276065694778</v>
      </c>
      <c r="N38" s="1">
        <f>SUM(Лист1:Лист2!N38)</f>
        <v>14078</v>
      </c>
      <c r="O38" s="15">
        <f t="shared" si="9"/>
        <v>51.957925816571326</v>
      </c>
      <c r="P38" s="1">
        <f>SUM(Лист1:Лист2!P38)</f>
        <v>906</v>
      </c>
      <c r="Q38" s="15">
        <f t="shared" si="0"/>
        <v>3.3437903672264255</v>
      </c>
      <c r="R38" s="1">
        <f>SUM(Лист1:Лист2!R38)</f>
        <v>0</v>
      </c>
      <c r="S38" s="34">
        <f t="shared" si="6"/>
        <v>0</v>
      </c>
      <c r="T38" s="41">
        <f t="shared" si="7"/>
        <v>0</v>
      </c>
    </row>
    <row r="39" spans="1:20" ht="15">
      <c r="A39" s="4">
        <f t="shared" si="8"/>
        <v>35</v>
      </c>
      <c r="B39" s="20" t="s">
        <v>100</v>
      </c>
      <c r="C39" s="20" t="s">
        <v>63</v>
      </c>
      <c r="D39" s="1">
        <f>SUM(Лист1:Лист2!D39)</f>
        <v>79605</v>
      </c>
      <c r="E39" s="1">
        <v>100</v>
      </c>
      <c r="F39" s="1">
        <f>SUM(Лист1:Лист2!F39)</f>
        <v>23213</v>
      </c>
      <c r="G39" s="16">
        <f t="shared" si="1"/>
        <v>29.160228628854973</v>
      </c>
      <c r="H39" s="1">
        <f>SUM(Лист1:Лист2!H39)</f>
        <v>234</v>
      </c>
      <c r="I39" s="16">
        <f t="shared" si="2"/>
        <v>0.29395138496325607</v>
      </c>
      <c r="J39" s="1">
        <f>SUM(Лист1:Лист2!J39)</f>
        <v>0</v>
      </c>
      <c r="K39" s="16">
        <f t="shared" si="3"/>
        <v>0</v>
      </c>
      <c r="L39" s="21">
        <f>SUM(Лист1:Лист2!L39)</f>
        <v>5477</v>
      </c>
      <c r="M39" s="16">
        <f t="shared" si="4"/>
        <v>6.880221091639973</v>
      </c>
      <c r="N39" s="1">
        <f>SUM(Лист1:Лист2!N39)</f>
        <v>50681</v>
      </c>
      <c r="O39" s="15">
        <f t="shared" si="9"/>
        <v>63.665598894541795</v>
      </c>
      <c r="P39" s="1">
        <f>SUM(Лист1:Лист2!P39)</f>
        <v>16</v>
      </c>
      <c r="Q39" s="15">
        <f t="shared" si="0"/>
        <v>0.020099239997487597</v>
      </c>
      <c r="R39" s="1">
        <f>SUM(Лист1:Лист2!R39)</f>
        <v>0</v>
      </c>
      <c r="S39" s="34">
        <f t="shared" si="6"/>
        <v>0</v>
      </c>
      <c r="T39" s="41">
        <f t="shared" si="7"/>
        <v>0</v>
      </c>
    </row>
    <row r="40" spans="1:20" ht="15">
      <c r="A40" s="4">
        <f t="shared" si="8"/>
        <v>36</v>
      </c>
      <c r="B40" s="20" t="s">
        <v>91</v>
      </c>
      <c r="C40" s="20" t="s">
        <v>49</v>
      </c>
      <c r="D40" s="1">
        <f>SUM(Лист1:Лист2!D40)</f>
        <v>45778</v>
      </c>
      <c r="E40" s="1">
        <v>100</v>
      </c>
      <c r="F40" s="1">
        <f>SUM(Лист1:Лист2!F40)</f>
        <v>17684</v>
      </c>
      <c r="G40" s="16">
        <f t="shared" si="1"/>
        <v>38.62990956354581</v>
      </c>
      <c r="H40" s="1">
        <f>SUM(Лист1:Лист2!H40)</f>
        <v>9515</v>
      </c>
      <c r="I40" s="16">
        <f t="shared" si="2"/>
        <v>20.785093276246233</v>
      </c>
      <c r="J40" s="1">
        <f>SUM(Лист1:Лист2!J40)</f>
        <v>0</v>
      </c>
      <c r="K40" s="16">
        <f t="shared" si="3"/>
        <v>0</v>
      </c>
      <c r="L40" s="21">
        <f>SUM(Лист1:Лист2!L40)</f>
        <v>434</v>
      </c>
      <c r="M40" s="16">
        <f t="shared" si="4"/>
        <v>0.948053650224999</v>
      </c>
      <c r="N40" s="1">
        <f>SUM(Лист1:Лист2!N40)</f>
        <v>18145</v>
      </c>
      <c r="O40" s="15">
        <f t="shared" si="9"/>
        <v>39.63694350998296</v>
      </c>
      <c r="P40" s="1">
        <f>SUM(Лист1:Лист2!P40)</f>
        <v>1895</v>
      </c>
      <c r="Q40" s="15">
        <f t="shared" si="0"/>
        <v>4.139543011927127</v>
      </c>
      <c r="R40" s="1">
        <f>SUM(Лист1:Лист2!R40)</f>
        <v>0</v>
      </c>
      <c r="S40" s="34">
        <f t="shared" si="6"/>
        <v>0</v>
      </c>
      <c r="T40" s="41">
        <f t="shared" si="7"/>
        <v>0</v>
      </c>
    </row>
    <row r="41" spans="1:20" ht="15">
      <c r="A41" s="4">
        <f t="shared" si="8"/>
        <v>37</v>
      </c>
      <c r="B41" s="20" t="s">
        <v>71</v>
      </c>
      <c r="C41" s="20" t="s">
        <v>28</v>
      </c>
      <c r="D41" s="1">
        <f>SUM(Лист1:Лист2!D41)</f>
        <v>74704</v>
      </c>
      <c r="E41" s="1">
        <v>100</v>
      </c>
      <c r="F41" s="1">
        <f>SUM(Лист1:Лист2!F41)</f>
        <v>4958</v>
      </c>
      <c r="G41" s="16">
        <f t="shared" si="1"/>
        <v>6.636860141357892</v>
      </c>
      <c r="H41" s="1">
        <f>SUM(Лист1:Лист2!H41)</f>
        <v>3180</v>
      </c>
      <c r="I41" s="16">
        <f t="shared" si="2"/>
        <v>4.2568001713429</v>
      </c>
      <c r="J41" s="1">
        <f>SUM(Лист1:Лист2!J41)</f>
        <v>0</v>
      </c>
      <c r="K41" s="16">
        <f t="shared" si="3"/>
        <v>0</v>
      </c>
      <c r="L41" s="21">
        <f>SUM(Лист1:Лист2!L41)</f>
        <v>4504</v>
      </c>
      <c r="M41" s="16">
        <f t="shared" si="4"/>
        <v>6.029128292996359</v>
      </c>
      <c r="N41" s="1">
        <f>SUM(Лист1:Лист2!N41)</f>
        <v>62062</v>
      </c>
      <c r="O41" s="15">
        <f t="shared" si="9"/>
        <v>83.07721139430285</v>
      </c>
      <c r="P41" s="1">
        <f>SUM(Лист1:Лист2!P41)</f>
        <v>1453</v>
      </c>
      <c r="Q41" s="15">
        <f t="shared" si="0"/>
        <v>1.9450096380381237</v>
      </c>
      <c r="R41" s="1">
        <f>SUM(Лист1:Лист2!R41)</f>
        <v>0</v>
      </c>
      <c r="S41" s="34">
        <f t="shared" si="6"/>
        <v>0</v>
      </c>
      <c r="T41" s="41">
        <f t="shared" si="7"/>
        <v>0</v>
      </c>
    </row>
    <row r="42" spans="1:20" ht="15">
      <c r="A42" s="4">
        <f t="shared" si="8"/>
        <v>38</v>
      </c>
      <c r="B42" s="20" t="s">
        <v>92</v>
      </c>
      <c r="C42" s="20" t="s">
        <v>50</v>
      </c>
      <c r="D42" s="1">
        <f>SUM(Лист1:Лист2!D42)</f>
        <v>91880</v>
      </c>
      <c r="E42" s="1">
        <v>100</v>
      </c>
      <c r="F42" s="1">
        <f>SUM(Лист1:Лист2!F42)</f>
        <v>45378</v>
      </c>
      <c r="G42" s="16">
        <f t="shared" si="1"/>
        <v>49.388332607749234</v>
      </c>
      <c r="H42" s="1">
        <f>SUM(Лист1:Лист2!H42)</f>
        <v>400</v>
      </c>
      <c r="I42" s="16">
        <f t="shared" si="2"/>
        <v>0.43535045711798</v>
      </c>
      <c r="J42" s="1">
        <f>SUM(Лист1:Лист2!J42)</f>
        <v>0</v>
      </c>
      <c r="K42" s="16">
        <f t="shared" si="3"/>
        <v>0</v>
      </c>
      <c r="L42" s="21">
        <f>SUM(Лист1:Лист2!L42)</f>
        <v>696</v>
      </c>
      <c r="M42" s="16">
        <f t="shared" si="4"/>
        <v>0.7575097953852851</v>
      </c>
      <c r="N42" s="1">
        <f>SUM(Лист1:Лист2!N42)</f>
        <v>45406</v>
      </c>
      <c r="O42" s="15">
        <f t="shared" si="9"/>
        <v>49.41880713974749</v>
      </c>
      <c r="P42" s="1">
        <f>SUM(Лист1:Лист2!P42)</f>
        <v>458</v>
      </c>
      <c r="Q42" s="15">
        <f t="shared" si="0"/>
        <v>0.49847627340008704</v>
      </c>
      <c r="R42" s="1">
        <f>SUM(Лист1:Лист2!R42)</f>
        <v>0</v>
      </c>
      <c r="S42" s="34">
        <f t="shared" si="6"/>
        <v>0</v>
      </c>
      <c r="T42" s="41">
        <f t="shared" si="7"/>
        <v>0</v>
      </c>
    </row>
    <row r="43" spans="1:20" ht="15.75" customHeight="1">
      <c r="A43" s="4">
        <f t="shared" si="8"/>
        <v>39</v>
      </c>
      <c r="B43" s="20" t="s">
        <v>93</v>
      </c>
      <c r="C43" s="20" t="s">
        <v>51</v>
      </c>
      <c r="D43" s="1">
        <f>SUM(Лист1:Лист2!D43)</f>
        <v>81752</v>
      </c>
      <c r="E43" s="1">
        <v>100</v>
      </c>
      <c r="F43" s="1">
        <f>SUM(Лист1:Лист2!F43)</f>
        <v>47899</v>
      </c>
      <c r="G43" s="16">
        <f t="shared" si="1"/>
        <v>58.5906155201096</v>
      </c>
      <c r="H43" s="1">
        <f>SUM(Лист1:Лист2!H43)</f>
        <v>0</v>
      </c>
      <c r="I43" s="16">
        <f t="shared" si="2"/>
        <v>0</v>
      </c>
      <c r="J43" s="1">
        <f>SUM(Лист1:Лист2!J43)</f>
        <v>0</v>
      </c>
      <c r="K43" s="16">
        <f t="shared" si="3"/>
        <v>0</v>
      </c>
      <c r="L43" s="21">
        <f>SUM(Лист1:Лист2!L43)</f>
        <v>1264</v>
      </c>
      <c r="M43" s="16">
        <f t="shared" si="4"/>
        <v>1.5461395439866914</v>
      </c>
      <c r="N43" s="1">
        <f>SUM(Лист1:Лист2!N43)</f>
        <v>32589</v>
      </c>
      <c r="O43" s="15">
        <f t="shared" si="9"/>
        <v>39.86324493590371</v>
      </c>
      <c r="P43" s="1">
        <f>SUM(Лист1:Лист2!P43)</f>
        <v>2770</v>
      </c>
      <c r="Q43" s="15">
        <f t="shared" si="0"/>
        <v>3.3882963107936197</v>
      </c>
      <c r="R43" s="1">
        <f>SUM(Лист1:Лист2!R43)</f>
        <v>0</v>
      </c>
      <c r="S43" s="34">
        <f t="shared" si="6"/>
        <v>0</v>
      </c>
      <c r="T43" s="41">
        <f t="shared" si="7"/>
        <v>0</v>
      </c>
    </row>
    <row r="44" spans="1:20" ht="15">
      <c r="A44" s="4">
        <f t="shared" si="8"/>
        <v>40</v>
      </c>
      <c r="B44" s="20" t="s">
        <v>94</v>
      </c>
      <c r="C44" s="20" t="s">
        <v>52</v>
      </c>
      <c r="D44" s="1">
        <f>SUM(Лист1:Лист2!D44)</f>
        <v>11</v>
      </c>
      <c r="E44" s="1">
        <v>100</v>
      </c>
      <c r="F44" s="1">
        <f>SUM(Лист1:Лист2!F44)</f>
        <v>11</v>
      </c>
      <c r="G44" s="16">
        <f t="shared" si="1"/>
        <v>100</v>
      </c>
      <c r="H44" s="1">
        <f>SUM(Лист1:Лист2!H44)</f>
        <v>0</v>
      </c>
      <c r="I44" s="16">
        <f t="shared" si="2"/>
        <v>0</v>
      </c>
      <c r="J44" s="1">
        <f>SUM(Лист1:Лист2!J44)</f>
        <v>0</v>
      </c>
      <c r="K44" s="16">
        <f t="shared" si="3"/>
        <v>0</v>
      </c>
      <c r="L44" s="21">
        <f>SUM(Лист1:Лист2!L44)</f>
        <v>0</v>
      </c>
      <c r="M44" s="16">
        <f t="shared" si="4"/>
        <v>0</v>
      </c>
      <c r="N44" s="1">
        <f>SUM(Лист1:Лист2!N44)</f>
        <v>0</v>
      </c>
      <c r="O44" s="15">
        <f t="shared" si="9"/>
        <v>0</v>
      </c>
      <c r="P44" s="1">
        <f>SUM(Лист1:Лист2!P44)</f>
        <v>0</v>
      </c>
      <c r="Q44" s="15">
        <f t="shared" si="0"/>
        <v>0</v>
      </c>
      <c r="R44" s="1">
        <f>SUM(Лист1:Лист2!R44)</f>
        <v>0</v>
      </c>
      <c r="S44" s="34">
        <f t="shared" si="6"/>
        <v>0</v>
      </c>
      <c r="T44" s="41">
        <f t="shared" si="7"/>
        <v>0</v>
      </c>
    </row>
    <row r="45" spans="1:20" ht="15">
      <c r="A45" s="4">
        <f t="shared" si="8"/>
        <v>41</v>
      </c>
      <c r="B45" s="20" t="s">
        <v>137</v>
      </c>
      <c r="C45" s="20" t="s">
        <v>15</v>
      </c>
      <c r="D45" s="1">
        <f>SUM(Лист1:Лист2!D45)</f>
        <v>95788</v>
      </c>
      <c r="E45" s="1">
        <v>100</v>
      </c>
      <c r="F45" s="1">
        <f>SUM(Лист1:Лист2!F45)</f>
        <v>20229</v>
      </c>
      <c r="G45" s="16">
        <f t="shared" si="1"/>
        <v>21.11851171336702</v>
      </c>
      <c r="H45" s="1">
        <f>SUM(Лист1:Лист2!H45)</f>
        <v>2299</v>
      </c>
      <c r="I45" s="16">
        <f t="shared" si="2"/>
        <v>2.400091869545246</v>
      </c>
      <c r="J45" s="1">
        <f>SUM(Лист1:Лист2!J45)</f>
        <v>0</v>
      </c>
      <c r="K45" s="16">
        <f t="shared" si="3"/>
        <v>0</v>
      </c>
      <c r="L45" s="21">
        <f>SUM(Лист1:Лист2!L45)</f>
        <v>17748</v>
      </c>
      <c r="M45" s="16">
        <f t="shared" si="4"/>
        <v>18.52841692069988</v>
      </c>
      <c r="N45" s="1">
        <f>SUM(Лист1:Лист2!N45)</f>
        <v>55512</v>
      </c>
      <c r="O45" s="15">
        <f t="shared" si="9"/>
        <v>57.952979496387854</v>
      </c>
      <c r="P45" s="1">
        <f>SUM(Лист1:Лист2!P45)</f>
        <v>0</v>
      </c>
      <c r="Q45" s="15">
        <f t="shared" si="0"/>
        <v>0</v>
      </c>
      <c r="R45" s="1">
        <f>SUM(Лист1:Лист2!R45)</f>
        <v>0</v>
      </c>
      <c r="S45" s="34">
        <f t="shared" si="6"/>
        <v>0</v>
      </c>
      <c r="T45" s="41">
        <f t="shared" si="7"/>
        <v>0</v>
      </c>
    </row>
    <row r="46" spans="1:20" ht="15" customHeight="1">
      <c r="A46" s="4">
        <f t="shared" si="8"/>
        <v>42</v>
      </c>
      <c r="B46" s="20" t="s">
        <v>114</v>
      </c>
      <c r="C46" s="20" t="s">
        <v>138</v>
      </c>
      <c r="D46" s="1">
        <f>SUM(Лист1:Лист2!D46)</f>
        <v>98474</v>
      </c>
      <c r="E46" s="1">
        <v>100</v>
      </c>
      <c r="F46" s="1">
        <f>SUM(Лист1:Лист2!F46)</f>
        <v>30928</v>
      </c>
      <c r="G46" s="16">
        <f t="shared" si="1"/>
        <v>31.407275016755694</v>
      </c>
      <c r="H46" s="1">
        <f>SUM(Лист1:Лист2!H46)</f>
        <v>2633</v>
      </c>
      <c r="I46" s="16">
        <f t="shared" si="2"/>
        <v>2.67380222190629</v>
      </c>
      <c r="J46" s="1">
        <f>SUM(Лист1:Лист2!J46)</f>
        <v>0</v>
      </c>
      <c r="K46" s="16">
        <f t="shared" si="3"/>
        <v>0</v>
      </c>
      <c r="L46" s="21">
        <f>SUM(Лист1:Лист2!L46)</f>
        <v>9030</v>
      </c>
      <c r="M46" s="16">
        <f t="shared" si="4"/>
        <v>9.169933180331864</v>
      </c>
      <c r="N46" s="1">
        <f>SUM(Лист1:Лист2!N46)</f>
        <v>55883</v>
      </c>
      <c r="O46" s="15">
        <f t="shared" si="9"/>
        <v>56.74898958100615</v>
      </c>
      <c r="P46" s="1">
        <f>SUM(Лист1:Лист2!P46)</f>
        <v>0</v>
      </c>
      <c r="Q46" s="15">
        <f t="shared" si="0"/>
        <v>0</v>
      </c>
      <c r="R46" s="1">
        <f>SUM(Лист1:Лист2!R46)</f>
        <v>0</v>
      </c>
      <c r="S46" s="34">
        <f t="shared" si="6"/>
        <v>0</v>
      </c>
      <c r="T46" s="41">
        <f t="shared" si="7"/>
        <v>0</v>
      </c>
    </row>
    <row r="47" spans="1:20" ht="15">
      <c r="A47" s="4">
        <f t="shared" si="8"/>
        <v>43</v>
      </c>
      <c r="B47" s="20" t="s">
        <v>73</v>
      </c>
      <c r="C47" s="20" t="s">
        <v>31</v>
      </c>
      <c r="D47" s="1">
        <f>SUM(Лист1:Лист2!D47)</f>
        <v>145682</v>
      </c>
      <c r="E47" s="1">
        <v>100</v>
      </c>
      <c r="F47" s="1">
        <f>SUM(Лист1:Лист2!F47)</f>
        <v>57268</v>
      </c>
      <c r="G47" s="16">
        <f t="shared" si="1"/>
        <v>39.31027855191444</v>
      </c>
      <c r="H47" s="1">
        <f>SUM(Лист1:Лист2!H47)</f>
        <v>4593</v>
      </c>
      <c r="I47" s="16">
        <f t="shared" si="2"/>
        <v>3.152757375653821</v>
      </c>
      <c r="J47" s="1">
        <f>SUM(Лист1:Лист2!J47)</f>
        <v>0</v>
      </c>
      <c r="K47" s="16">
        <f t="shared" si="3"/>
        <v>0</v>
      </c>
      <c r="L47" s="21">
        <f>SUM(Лист1:Лист2!L47)</f>
        <v>6250</v>
      </c>
      <c r="M47" s="16">
        <f t="shared" si="4"/>
        <v>4.290166252522617</v>
      </c>
      <c r="N47" s="1">
        <f>SUM(Лист1:Лист2!N47)</f>
        <v>77571</v>
      </c>
      <c r="O47" s="15">
        <f t="shared" si="9"/>
        <v>53.24679781990912</v>
      </c>
      <c r="P47" s="1">
        <f>SUM(Лист1:Лист2!P47)</f>
        <v>1691</v>
      </c>
      <c r="Q47" s="15">
        <f t="shared" si="0"/>
        <v>1.1607473812825195</v>
      </c>
      <c r="R47" s="1">
        <f>SUM(Лист1:Лист2!R47)</f>
        <v>0</v>
      </c>
      <c r="S47" s="34">
        <f t="shared" si="6"/>
        <v>0</v>
      </c>
      <c r="T47" s="41">
        <f t="shared" si="7"/>
        <v>0</v>
      </c>
    </row>
    <row r="48" spans="1:20" ht="15">
      <c r="A48" s="4">
        <f t="shared" si="8"/>
        <v>44</v>
      </c>
      <c r="B48" s="20" t="s">
        <v>72</v>
      </c>
      <c r="C48" s="20" t="s">
        <v>29</v>
      </c>
      <c r="D48" s="1">
        <f>SUM(Лист1:Лист2!D48)</f>
        <v>82956</v>
      </c>
      <c r="E48" s="1">
        <v>100</v>
      </c>
      <c r="F48" s="1">
        <f>SUM(Лист1:Лист2!F48)</f>
        <v>39993</v>
      </c>
      <c r="G48" s="16">
        <f t="shared" si="1"/>
        <v>48.209894401851585</v>
      </c>
      <c r="H48" s="1">
        <f>SUM(Лист1:Лист2!H48)</f>
        <v>5935</v>
      </c>
      <c r="I48" s="16">
        <f t="shared" si="2"/>
        <v>7.154395101017406</v>
      </c>
      <c r="J48" s="1">
        <f>SUM(Лист1:Лист2!J48)</f>
        <v>0</v>
      </c>
      <c r="K48" s="16">
        <f t="shared" si="3"/>
        <v>0</v>
      </c>
      <c r="L48" s="21">
        <f>SUM(Лист1:Лист2!L48)</f>
        <v>1959</v>
      </c>
      <c r="M48" s="16">
        <f t="shared" si="4"/>
        <v>2.3614928395776076</v>
      </c>
      <c r="N48" s="1">
        <f>SUM(Лист1:Лист2!N48)</f>
        <v>35069</v>
      </c>
      <c r="O48" s="15">
        <f t="shared" si="9"/>
        <v>42.2742176575534</v>
      </c>
      <c r="P48" s="1">
        <f>SUM(Лист1:Лист2!P48)</f>
        <v>1044</v>
      </c>
      <c r="Q48" s="15">
        <f t="shared" si="0"/>
        <v>1.2584984811225228</v>
      </c>
      <c r="R48" s="1">
        <f>SUM(Лист1:Лист2!R48)</f>
        <v>0</v>
      </c>
      <c r="S48" s="34">
        <f t="shared" si="6"/>
        <v>0</v>
      </c>
      <c r="T48" s="41">
        <f t="shared" si="7"/>
        <v>0</v>
      </c>
    </row>
    <row r="49" spans="1:20" ht="15">
      <c r="A49" s="4">
        <f t="shared" si="8"/>
        <v>45</v>
      </c>
      <c r="B49" s="20" t="s">
        <v>72</v>
      </c>
      <c r="C49" s="20" t="s">
        <v>30</v>
      </c>
      <c r="D49" s="1">
        <f>SUM(Лист1:Лист2!D49)</f>
        <v>21379</v>
      </c>
      <c r="E49" s="1">
        <v>100</v>
      </c>
      <c r="F49" s="1">
        <f>SUM(Лист1:Лист2!F49)</f>
        <v>12005</v>
      </c>
      <c r="G49" s="16">
        <f t="shared" si="1"/>
        <v>56.153234482436034</v>
      </c>
      <c r="H49" s="1">
        <f>SUM(Лист1:Лист2!H49)</f>
        <v>0</v>
      </c>
      <c r="I49" s="16">
        <f t="shared" si="2"/>
        <v>0</v>
      </c>
      <c r="J49" s="1">
        <f>SUM(Лист1:Лист2!J49)</f>
        <v>0</v>
      </c>
      <c r="K49" s="16">
        <f t="shared" si="3"/>
        <v>0</v>
      </c>
      <c r="L49" s="21">
        <f>SUM(Лист1:Лист2!L49)</f>
        <v>102</v>
      </c>
      <c r="M49" s="16">
        <f t="shared" si="4"/>
        <v>0.4771036998924178</v>
      </c>
      <c r="N49" s="1">
        <f>SUM(Лист1:Лист2!N49)</f>
        <v>9272</v>
      </c>
      <c r="O49" s="15">
        <f t="shared" si="9"/>
        <v>43.36966181767154</v>
      </c>
      <c r="P49" s="1">
        <f>SUM(Лист1:Лист2!P49)</f>
        <v>0</v>
      </c>
      <c r="Q49" s="15">
        <f t="shared" si="0"/>
        <v>0</v>
      </c>
      <c r="R49" s="1">
        <f>SUM(Лист1:Лист2!R49)</f>
        <v>0</v>
      </c>
      <c r="S49" s="34">
        <f t="shared" si="6"/>
        <v>0</v>
      </c>
      <c r="T49" s="41">
        <f t="shared" si="7"/>
        <v>0</v>
      </c>
    </row>
    <row r="50" spans="1:20" ht="15">
      <c r="A50" s="4">
        <f t="shared" si="8"/>
        <v>46</v>
      </c>
      <c r="B50" s="20" t="s">
        <v>96</v>
      </c>
      <c r="C50" s="20" t="s">
        <v>54</v>
      </c>
      <c r="D50" s="1">
        <f>SUM(Лист1:Лист2!D50)</f>
        <v>7158</v>
      </c>
      <c r="E50" s="1">
        <v>100</v>
      </c>
      <c r="F50" s="1">
        <f>SUM(Лист1:Лист2!F50)</f>
        <v>5609</v>
      </c>
      <c r="G50" s="16">
        <f t="shared" si="1"/>
        <v>78.35987706063146</v>
      </c>
      <c r="H50" s="1">
        <f>SUM(Лист1:Лист2!H50)</f>
        <v>219</v>
      </c>
      <c r="I50" s="16">
        <f t="shared" si="2"/>
        <v>3.0595138306789607</v>
      </c>
      <c r="J50" s="1">
        <f>SUM(Лист1:Лист2!J50)</f>
        <v>0</v>
      </c>
      <c r="K50" s="16">
        <f t="shared" si="3"/>
        <v>0</v>
      </c>
      <c r="L50" s="21">
        <f>SUM(Лист1:Лист2!L50)</f>
        <v>23</v>
      </c>
      <c r="M50" s="16">
        <f t="shared" si="4"/>
        <v>0.3213188041352333</v>
      </c>
      <c r="N50" s="1">
        <f>SUM(Лист1:Лист2!N50)</f>
        <v>1307</v>
      </c>
      <c r="O50" s="15">
        <f t="shared" si="9"/>
        <v>18.259290304554344</v>
      </c>
      <c r="P50" s="1">
        <f>SUM(Лист1:Лист2!P50)</f>
        <v>249</v>
      </c>
      <c r="Q50" s="15">
        <f t="shared" si="0"/>
        <v>3.478625314333613</v>
      </c>
      <c r="R50" s="1">
        <f>SUM(Лист1:Лист2!R50)</f>
        <v>0</v>
      </c>
      <c r="S50" s="34">
        <f t="shared" si="6"/>
        <v>0</v>
      </c>
      <c r="T50" s="41">
        <f t="shared" si="7"/>
        <v>0</v>
      </c>
    </row>
    <row r="51" spans="1:20" ht="15">
      <c r="A51" s="4">
        <f t="shared" si="8"/>
        <v>47</v>
      </c>
      <c r="B51" s="20" t="s">
        <v>95</v>
      </c>
      <c r="C51" s="20" t="s">
        <v>53</v>
      </c>
      <c r="D51" s="1">
        <f>SUM(Лист1:Лист2!D51)</f>
        <v>37636</v>
      </c>
      <c r="E51" s="1">
        <v>100</v>
      </c>
      <c r="F51" s="1">
        <f>SUM(Лист1:Лист2!F51)</f>
        <v>27322</v>
      </c>
      <c r="G51" s="16">
        <f t="shared" si="1"/>
        <v>72.5953873950473</v>
      </c>
      <c r="H51" s="1">
        <f>SUM(Лист1:Лист2!H51)</f>
        <v>779</v>
      </c>
      <c r="I51" s="16">
        <f t="shared" si="2"/>
        <v>2.0698267616112234</v>
      </c>
      <c r="J51" s="1">
        <f>SUM(Лист1:Лист2!J51)</f>
        <v>0</v>
      </c>
      <c r="K51" s="16">
        <f t="shared" si="3"/>
        <v>0</v>
      </c>
      <c r="L51" s="21">
        <f>SUM(Лист1:Лист2!L51)</f>
        <v>457</v>
      </c>
      <c r="M51" s="16">
        <f t="shared" si="4"/>
        <v>1.2142629397385483</v>
      </c>
      <c r="N51" s="1">
        <f>SUM(Лист1:Лист2!N51)</f>
        <v>9078</v>
      </c>
      <c r="O51" s="15">
        <f t="shared" si="9"/>
        <v>24.120522903602932</v>
      </c>
      <c r="P51" s="1">
        <f>SUM(Лист1:Лист2!P51)</f>
        <v>165</v>
      </c>
      <c r="Q51" s="15">
        <f t="shared" si="0"/>
        <v>0.43841003294717823</v>
      </c>
      <c r="R51" s="1">
        <f>SUM(Лист1:Лист2!R51)</f>
        <v>0</v>
      </c>
      <c r="S51" s="34">
        <f t="shared" si="6"/>
        <v>0</v>
      </c>
      <c r="T51" s="41">
        <f t="shared" si="7"/>
        <v>0</v>
      </c>
    </row>
    <row r="52" spans="1:20" ht="15">
      <c r="A52" s="4">
        <f t="shared" si="8"/>
        <v>48</v>
      </c>
      <c r="B52" s="20" t="s">
        <v>96</v>
      </c>
      <c r="C52" s="20" t="s">
        <v>55</v>
      </c>
      <c r="D52" s="1">
        <f>SUM(Лист1:Лист2!D52)</f>
        <v>11</v>
      </c>
      <c r="E52" s="1">
        <v>100</v>
      </c>
      <c r="F52" s="1">
        <f>SUM(Лист1:Лист2!F52)</f>
        <v>11</v>
      </c>
      <c r="G52" s="16">
        <f t="shared" si="1"/>
        <v>100</v>
      </c>
      <c r="H52" s="1">
        <f>SUM(Лист1:Лист2!H52)</f>
        <v>0</v>
      </c>
      <c r="I52" s="16">
        <f t="shared" si="2"/>
        <v>0</v>
      </c>
      <c r="J52" s="1">
        <f>SUM(Лист1:Лист2!J52)</f>
        <v>0</v>
      </c>
      <c r="K52" s="16">
        <f t="shared" si="3"/>
        <v>0</v>
      </c>
      <c r="L52" s="21">
        <f>SUM(Лист1:Лист2!L52)</f>
        <v>0</v>
      </c>
      <c r="M52" s="16">
        <f t="shared" si="4"/>
        <v>0</v>
      </c>
      <c r="N52" s="1">
        <f>SUM(Лист1:Лист2!N52)</f>
        <v>0</v>
      </c>
      <c r="O52" s="15">
        <f t="shared" si="9"/>
        <v>0</v>
      </c>
      <c r="P52" s="1">
        <f>SUM(Лист1:Лист2!P52)</f>
        <v>0</v>
      </c>
      <c r="Q52" s="15">
        <f t="shared" si="0"/>
        <v>0</v>
      </c>
      <c r="R52" s="1">
        <f>SUM(Лист1:Лист2!R52)</f>
        <v>0</v>
      </c>
      <c r="S52" s="34">
        <f t="shared" si="6"/>
        <v>0</v>
      </c>
      <c r="T52" s="41">
        <f t="shared" si="7"/>
        <v>0</v>
      </c>
    </row>
    <row r="53" spans="1:20" ht="15">
      <c r="A53" s="4">
        <f t="shared" si="8"/>
        <v>49</v>
      </c>
      <c r="B53" s="20" t="s">
        <v>77</v>
      </c>
      <c r="C53" s="20" t="s">
        <v>35</v>
      </c>
      <c r="D53" s="1">
        <f>SUM(Лист1:Лист2!D53)</f>
        <v>36453</v>
      </c>
      <c r="E53" s="1">
        <v>100</v>
      </c>
      <c r="F53" s="1">
        <f>SUM(Лист1:Лист2!F53)</f>
        <v>23799</v>
      </c>
      <c r="G53" s="16">
        <f t="shared" si="1"/>
        <v>65.28680767015061</v>
      </c>
      <c r="H53" s="1">
        <f>SUM(Лист1:Лист2!H53)</f>
        <v>888</v>
      </c>
      <c r="I53" s="16">
        <f t="shared" si="2"/>
        <v>2.4360134968315363</v>
      </c>
      <c r="J53" s="1">
        <f>SUM(Лист1:Лист2!J53)</f>
        <v>0</v>
      </c>
      <c r="K53" s="16">
        <f t="shared" si="3"/>
        <v>0</v>
      </c>
      <c r="L53" s="21">
        <f>SUM(Лист1:Лист2!L53)</f>
        <v>2411</v>
      </c>
      <c r="M53" s="16">
        <f t="shared" si="4"/>
        <v>6.613996104573013</v>
      </c>
      <c r="N53" s="1">
        <f>SUM(Лист1:Лист2!N53)</f>
        <v>9355</v>
      </c>
      <c r="O53" s="15">
        <f t="shared" si="9"/>
        <v>25.663182728444845</v>
      </c>
      <c r="P53" s="1">
        <f>SUM(Лист1:Лист2!P53)</f>
        <v>0</v>
      </c>
      <c r="Q53" s="15">
        <f t="shared" si="0"/>
        <v>0</v>
      </c>
      <c r="R53" s="1">
        <f>SUM(Лист1:Лист2!R53)</f>
        <v>0</v>
      </c>
      <c r="S53" s="34">
        <f t="shared" si="6"/>
        <v>0</v>
      </c>
      <c r="T53" s="41">
        <f t="shared" si="7"/>
        <v>0</v>
      </c>
    </row>
    <row r="54" spans="1:20" ht="15">
      <c r="A54" s="4">
        <f t="shared" si="8"/>
        <v>50</v>
      </c>
      <c r="B54" s="20" t="s">
        <v>76</v>
      </c>
      <c r="C54" s="20" t="s">
        <v>34</v>
      </c>
      <c r="D54" s="1">
        <f>SUM(Лист1:Лист2!D54)</f>
        <v>43434</v>
      </c>
      <c r="E54" s="1">
        <v>100</v>
      </c>
      <c r="F54" s="1">
        <f>SUM(Лист1:Лист2!F54)</f>
        <v>24117</v>
      </c>
      <c r="G54" s="16">
        <f t="shared" si="1"/>
        <v>55.5256250863379</v>
      </c>
      <c r="H54" s="1">
        <f>SUM(Лист1:Лист2!H54)</f>
        <v>0</v>
      </c>
      <c r="I54" s="16">
        <f t="shared" si="2"/>
        <v>0</v>
      </c>
      <c r="J54" s="1">
        <f>SUM(Лист1:Лист2!J54)</f>
        <v>0</v>
      </c>
      <c r="K54" s="16">
        <f t="shared" si="3"/>
        <v>0</v>
      </c>
      <c r="L54" s="21">
        <f>SUM(Лист1:Лист2!L54)</f>
        <v>8727</v>
      </c>
      <c r="M54" s="16">
        <f t="shared" si="4"/>
        <v>20.09255422019616</v>
      </c>
      <c r="N54" s="1">
        <f>SUM(Лист1:Лист2!N54)</f>
        <v>10590</v>
      </c>
      <c r="O54" s="15">
        <f t="shared" si="9"/>
        <v>24.381820693465947</v>
      </c>
      <c r="P54" s="1">
        <f>SUM(Лист1:Лист2!P54)</f>
        <v>345</v>
      </c>
      <c r="Q54" s="15">
        <f t="shared" si="0"/>
        <v>0.794308606161072</v>
      </c>
      <c r="R54" s="1">
        <f>SUM(Лист1:Лист2!R54)</f>
        <v>0</v>
      </c>
      <c r="S54" s="34">
        <f t="shared" si="6"/>
        <v>0</v>
      </c>
      <c r="T54" s="41">
        <f t="shared" si="7"/>
        <v>0</v>
      </c>
    </row>
    <row r="55" spans="1:20" ht="15">
      <c r="A55" s="4">
        <f t="shared" si="8"/>
        <v>51</v>
      </c>
      <c r="B55" s="20" t="s">
        <v>74</v>
      </c>
      <c r="C55" s="20" t="s">
        <v>32</v>
      </c>
      <c r="D55" s="1">
        <f>SUM(Лист1:Лист2!D55)</f>
        <v>16325</v>
      </c>
      <c r="E55" s="1">
        <v>100</v>
      </c>
      <c r="F55" s="1">
        <f>SUM(Лист1:Лист2!F55)</f>
        <v>15983</v>
      </c>
      <c r="G55" s="16">
        <f t="shared" si="1"/>
        <v>97.90505359877488</v>
      </c>
      <c r="H55" s="1">
        <f>SUM(Лист1:Лист2!H55)</f>
        <v>0</v>
      </c>
      <c r="I55" s="16">
        <f t="shared" si="2"/>
        <v>0</v>
      </c>
      <c r="J55" s="1">
        <f>SUM(Лист1:Лист2!J55)</f>
        <v>0</v>
      </c>
      <c r="K55" s="16">
        <f t="shared" si="3"/>
        <v>0</v>
      </c>
      <c r="L55" s="21">
        <f>SUM(Лист1:Лист2!L55)</f>
        <v>39</v>
      </c>
      <c r="M55" s="16">
        <f t="shared" si="4"/>
        <v>0.23889739663093415</v>
      </c>
      <c r="N55" s="1">
        <f>SUM(Лист1:Лист2!N55)</f>
        <v>303</v>
      </c>
      <c r="O55" s="15">
        <f t="shared" si="9"/>
        <v>1.8560490045941809</v>
      </c>
      <c r="P55" s="1">
        <f>SUM(Лист1:Лист2!P55)</f>
        <v>11</v>
      </c>
      <c r="Q55" s="15">
        <f t="shared" si="0"/>
        <v>0.06738131699846861</v>
      </c>
      <c r="R55" s="1">
        <f>SUM(Лист1:Лист2!R55)</f>
        <v>0</v>
      </c>
      <c r="S55" s="34">
        <f t="shared" si="6"/>
        <v>0</v>
      </c>
      <c r="T55" s="41">
        <f t="shared" si="7"/>
        <v>0</v>
      </c>
    </row>
    <row r="56" spans="1:20" ht="15">
      <c r="A56" s="4">
        <f t="shared" si="8"/>
        <v>52</v>
      </c>
      <c r="B56" s="20" t="s">
        <v>75</v>
      </c>
      <c r="C56" s="20" t="s">
        <v>33</v>
      </c>
      <c r="D56" s="1">
        <f>SUM(Лист1:Лист2!D56)</f>
        <v>19033</v>
      </c>
      <c r="E56" s="1">
        <v>100</v>
      </c>
      <c r="F56" s="1">
        <f>SUM(Лист1:Лист2!F56)</f>
        <v>18983</v>
      </c>
      <c r="G56" s="16">
        <f t="shared" si="1"/>
        <v>99.73729837650397</v>
      </c>
      <c r="H56" s="1">
        <f>SUM(Лист1:Лист2!H56)</f>
        <v>0</v>
      </c>
      <c r="I56" s="16">
        <f t="shared" si="2"/>
        <v>0</v>
      </c>
      <c r="J56" s="1">
        <f>SUM(Лист1:Лист2!J56)</f>
        <v>0</v>
      </c>
      <c r="K56" s="16">
        <f t="shared" si="3"/>
        <v>0</v>
      </c>
      <c r="L56" s="21">
        <f>SUM(Лист1:Лист2!L56)</f>
        <v>5</v>
      </c>
      <c r="M56" s="16">
        <f t="shared" si="4"/>
        <v>0.026270162349603318</v>
      </c>
      <c r="N56" s="1">
        <f>SUM(Лист1:Лист2!N56)</f>
        <v>45</v>
      </c>
      <c r="O56" s="15">
        <f t="shared" si="9"/>
        <v>0.23643146114642988</v>
      </c>
      <c r="P56" s="1">
        <f>SUM(Лист1:Лист2!P56)</f>
        <v>0</v>
      </c>
      <c r="Q56" s="15">
        <f t="shared" si="0"/>
        <v>0</v>
      </c>
      <c r="R56" s="1">
        <f>SUM(Лист1:Лист2!R56)</f>
        <v>0</v>
      </c>
      <c r="S56" s="34">
        <f t="shared" si="6"/>
        <v>0</v>
      </c>
      <c r="T56" s="41">
        <f t="shared" si="7"/>
        <v>0</v>
      </c>
    </row>
    <row r="57" spans="1:20" ht="15" customHeight="1">
      <c r="A57" s="4">
        <f t="shared" si="8"/>
        <v>53</v>
      </c>
      <c r="B57" s="20" t="s">
        <v>139</v>
      </c>
      <c r="C57" s="20" t="s">
        <v>140</v>
      </c>
      <c r="D57" s="1">
        <f>SUM(Лист1:Лист2!D57)</f>
        <v>392388</v>
      </c>
      <c r="E57" s="1">
        <v>100</v>
      </c>
      <c r="F57" s="1">
        <f>SUM(Лист1:Лист2!F57)</f>
        <v>109197</v>
      </c>
      <c r="G57" s="16">
        <f t="shared" si="1"/>
        <v>27.828832686014866</v>
      </c>
      <c r="H57" s="1">
        <f>SUM(Лист1:Лист2!H57)</f>
        <v>15327</v>
      </c>
      <c r="I57" s="16">
        <f t="shared" si="2"/>
        <v>3.9060827548243067</v>
      </c>
      <c r="J57" s="1">
        <f>SUM(Лист1:Лист2!J57)</f>
        <v>0</v>
      </c>
      <c r="K57" s="16">
        <f t="shared" si="3"/>
        <v>0</v>
      </c>
      <c r="L57" s="21">
        <f>SUM(Лист1:Лист2!L57)</f>
        <v>61901</v>
      </c>
      <c r="M57" s="16">
        <f t="shared" si="4"/>
        <v>15.77545694567622</v>
      </c>
      <c r="N57" s="1">
        <f>SUM(Лист1:Лист2!N57)</f>
        <v>205963</v>
      </c>
      <c r="O57" s="15">
        <f t="shared" si="9"/>
        <v>52.489627613484615</v>
      </c>
      <c r="P57" s="1">
        <f>SUM(Лист1:Лист2!P57)</f>
        <v>1779</v>
      </c>
      <c r="Q57" s="15">
        <f t="shared" si="0"/>
        <v>0.4533777791369767</v>
      </c>
      <c r="R57" s="1">
        <f>SUM(Лист1:Лист2!R57)</f>
        <v>0</v>
      </c>
      <c r="S57" s="34">
        <f t="shared" si="6"/>
        <v>0</v>
      </c>
      <c r="T57" s="41">
        <f t="shared" si="7"/>
        <v>0</v>
      </c>
    </row>
    <row r="58" spans="1:20" ht="15">
      <c r="A58" s="4">
        <f t="shared" si="8"/>
        <v>54</v>
      </c>
      <c r="B58" s="20" t="s">
        <v>99</v>
      </c>
      <c r="C58" s="20" t="s">
        <v>57</v>
      </c>
      <c r="D58" s="1">
        <f>SUM(Лист1:Лист2!D58)</f>
        <v>20431</v>
      </c>
      <c r="E58" s="1">
        <v>100</v>
      </c>
      <c r="F58" s="1">
        <f>SUM(Лист1:Лист2!F58)</f>
        <v>13009</v>
      </c>
      <c r="G58" s="16">
        <f t="shared" si="1"/>
        <v>63.67285008075964</v>
      </c>
      <c r="H58" s="1">
        <f>SUM(Лист1:Лист2!H58)</f>
        <v>0</v>
      </c>
      <c r="I58" s="16">
        <f t="shared" si="2"/>
        <v>0</v>
      </c>
      <c r="J58" s="1">
        <f>SUM(Лист1:Лист2!J58)</f>
        <v>0</v>
      </c>
      <c r="K58" s="16">
        <f t="shared" si="3"/>
        <v>0</v>
      </c>
      <c r="L58" s="21">
        <f>SUM(Лист1:Лист2!L58)</f>
        <v>2175</v>
      </c>
      <c r="M58" s="16">
        <f t="shared" si="4"/>
        <v>10.645587587489599</v>
      </c>
      <c r="N58" s="1">
        <f>SUM(Лист1:Лист2!N58)</f>
        <v>5247</v>
      </c>
      <c r="O58" s="15">
        <f t="shared" si="9"/>
        <v>25.681562331750772</v>
      </c>
      <c r="P58" s="1">
        <f>SUM(Лист1:Лист2!P58)</f>
        <v>0</v>
      </c>
      <c r="Q58" s="15">
        <f t="shared" si="0"/>
        <v>0</v>
      </c>
      <c r="R58" s="1">
        <f>SUM(Лист1:Лист2!R58)</f>
        <v>0</v>
      </c>
      <c r="S58" s="34">
        <f t="shared" si="6"/>
        <v>0</v>
      </c>
      <c r="T58" s="41">
        <f t="shared" si="7"/>
        <v>0</v>
      </c>
    </row>
    <row r="59" spans="1:20" ht="15">
      <c r="A59" s="4">
        <f t="shared" si="8"/>
        <v>55</v>
      </c>
      <c r="B59" s="20" t="s">
        <v>98</v>
      </c>
      <c r="C59" s="20" t="s">
        <v>56</v>
      </c>
      <c r="D59" s="1">
        <f>SUM(Лист1:Лист2!D59)</f>
        <v>9095</v>
      </c>
      <c r="E59" s="1">
        <v>100</v>
      </c>
      <c r="F59" s="1">
        <f>SUM(Лист1:Лист2!F59)</f>
        <v>6315</v>
      </c>
      <c r="G59" s="16">
        <f t="shared" si="1"/>
        <v>69.43375481033534</v>
      </c>
      <c r="H59" s="1">
        <f>SUM(Лист1:Лист2!H59)</f>
        <v>0</v>
      </c>
      <c r="I59" s="16">
        <f t="shared" si="2"/>
        <v>0</v>
      </c>
      <c r="J59" s="1">
        <f>SUM(Лист1:Лист2!J59)</f>
        <v>0</v>
      </c>
      <c r="K59" s="16">
        <f t="shared" si="3"/>
        <v>0</v>
      </c>
      <c r="L59" s="21">
        <f>SUM(Лист1:Лист2!L59)</f>
        <v>2767</v>
      </c>
      <c r="M59" s="16">
        <f t="shared" si="4"/>
        <v>30.423309510720177</v>
      </c>
      <c r="N59" s="1">
        <f>SUM(Лист1:Лист2!N59)</f>
        <v>13</v>
      </c>
      <c r="O59" s="15">
        <f t="shared" si="9"/>
        <v>0.14293567894447498</v>
      </c>
      <c r="P59" s="1">
        <f>SUM(Лист1:Лист2!P59)</f>
        <v>422</v>
      </c>
      <c r="Q59" s="15">
        <f t="shared" si="0"/>
        <v>4.639912039582188</v>
      </c>
      <c r="R59" s="1">
        <f>SUM(Лист1:Лист2!R59)</f>
        <v>0</v>
      </c>
      <c r="S59" s="34">
        <f t="shared" si="6"/>
        <v>0</v>
      </c>
      <c r="T59" s="41">
        <f t="shared" si="7"/>
        <v>0</v>
      </c>
    </row>
    <row r="60" spans="1:20" ht="14.25" customHeight="1">
      <c r="A60" s="4">
        <f t="shared" si="8"/>
        <v>56</v>
      </c>
      <c r="B60" s="20" t="s">
        <v>97</v>
      </c>
      <c r="C60" s="20" t="s">
        <v>141</v>
      </c>
      <c r="D60" s="1">
        <f>SUM(Лист1:Лист2!D60)</f>
        <v>95870</v>
      </c>
      <c r="E60" s="1">
        <v>100</v>
      </c>
      <c r="F60" s="1">
        <f>SUM(Лист1:Лист2!F60)</f>
        <v>24528</v>
      </c>
      <c r="G60" s="16">
        <f t="shared" si="1"/>
        <v>25.584645874621888</v>
      </c>
      <c r="H60" s="1">
        <f>SUM(Лист1:Лист2!H60)</f>
        <v>2</v>
      </c>
      <c r="I60" s="16">
        <f t="shared" si="2"/>
        <v>0.0020861583394179615</v>
      </c>
      <c r="J60" s="1">
        <f>SUM(Лист1:Лист2!J60)</f>
        <v>0</v>
      </c>
      <c r="K60" s="16">
        <f t="shared" si="3"/>
        <v>0</v>
      </c>
      <c r="L60" s="21">
        <f>SUM(Лист1:Лист2!L60)</f>
        <v>41593</v>
      </c>
      <c r="M60" s="16">
        <f t="shared" si="4"/>
        <v>43.38479190570565</v>
      </c>
      <c r="N60" s="1">
        <f>SUM(Лист1:Лист2!N60)</f>
        <v>29747</v>
      </c>
      <c r="O60" s="15">
        <f t="shared" si="9"/>
        <v>31.028476061333055</v>
      </c>
      <c r="P60" s="1">
        <f>SUM(Лист1:Лист2!P60)</f>
        <v>328</v>
      </c>
      <c r="Q60" s="15">
        <f t="shared" si="0"/>
        <v>0.34212996766454573</v>
      </c>
      <c r="R60" s="1">
        <f>SUM(Лист1:Лист2!R60)</f>
        <v>0</v>
      </c>
      <c r="S60" s="34">
        <f t="shared" si="6"/>
        <v>0</v>
      </c>
      <c r="T60" s="41">
        <f t="shared" si="7"/>
        <v>0</v>
      </c>
    </row>
    <row r="61" spans="1:20" ht="15">
      <c r="A61" s="4">
        <f t="shared" si="8"/>
        <v>57</v>
      </c>
      <c r="B61" s="20" t="s">
        <v>82</v>
      </c>
      <c r="C61" s="20" t="s">
        <v>41</v>
      </c>
      <c r="D61" s="1">
        <f>SUM(Лист1:Лист2!D61)</f>
        <v>62065</v>
      </c>
      <c r="E61" s="1">
        <v>100</v>
      </c>
      <c r="F61" s="1">
        <f>SUM(Лист1:Лист2!F61)</f>
        <v>28986</v>
      </c>
      <c r="G61" s="16">
        <f t="shared" si="1"/>
        <v>46.7026504471119</v>
      </c>
      <c r="H61" s="1">
        <f>SUM(Лист1:Лист2!H61)</f>
        <v>2977</v>
      </c>
      <c r="I61" s="16">
        <f t="shared" si="2"/>
        <v>4.796584226214453</v>
      </c>
      <c r="J61" s="1">
        <f>SUM(Лист1:Лист2!J61)</f>
        <v>4904</v>
      </c>
      <c r="K61" s="16">
        <f t="shared" si="3"/>
        <v>7.901393700153066</v>
      </c>
      <c r="L61" s="21">
        <f>SUM(Лист1:Лист2!L61)</f>
        <v>11255</v>
      </c>
      <c r="M61" s="16">
        <f t="shared" si="4"/>
        <v>18.134214130347218</v>
      </c>
      <c r="N61" s="1">
        <f>SUM(Лист1:Лист2!N61)</f>
        <v>13943</v>
      </c>
      <c r="O61" s="15">
        <f t="shared" si="9"/>
        <v>22.465157496173365</v>
      </c>
      <c r="P61" s="1">
        <f>SUM(Лист1:Лист2!P61)</f>
        <v>0</v>
      </c>
      <c r="Q61" s="15">
        <f t="shared" si="0"/>
        <v>0</v>
      </c>
      <c r="R61" s="1">
        <f>SUM(Лист1:Лист2!R61)</f>
        <v>0</v>
      </c>
      <c r="S61" s="34">
        <f t="shared" si="6"/>
        <v>0</v>
      </c>
      <c r="T61" s="41">
        <f t="shared" si="7"/>
        <v>0</v>
      </c>
    </row>
    <row r="62" spans="1:20" ht="15">
      <c r="A62" s="4">
        <f t="shared" si="8"/>
        <v>58</v>
      </c>
      <c r="B62" s="20" t="s">
        <v>83</v>
      </c>
      <c r="C62" s="20" t="s">
        <v>42</v>
      </c>
      <c r="D62" s="1">
        <f>SUM(Лист1:Лист2!D62)</f>
        <v>117921</v>
      </c>
      <c r="E62" s="1">
        <v>100</v>
      </c>
      <c r="F62" s="1">
        <f>SUM(Лист1:Лист2!F62)</f>
        <v>57883</v>
      </c>
      <c r="G62" s="16">
        <f t="shared" si="1"/>
        <v>49.086252660679605</v>
      </c>
      <c r="H62" s="1">
        <f>SUM(Лист1:Лист2!H62)</f>
        <v>4730</v>
      </c>
      <c r="I62" s="16">
        <f t="shared" si="2"/>
        <v>4.011160013907617</v>
      </c>
      <c r="J62" s="1">
        <f>SUM(Лист1:Лист2!J62)</f>
        <v>2672</v>
      </c>
      <c r="K62" s="16">
        <f t="shared" si="3"/>
        <v>2.2659237964399894</v>
      </c>
      <c r="L62" s="21">
        <f>SUM(Лист1:Лист2!L62)</f>
        <v>14338</v>
      </c>
      <c r="M62" s="16">
        <f t="shared" si="4"/>
        <v>12.158987796914884</v>
      </c>
      <c r="N62" s="1">
        <f>SUM(Лист1:Лист2!N62)</f>
        <v>38298</v>
      </c>
      <c r="O62" s="15">
        <f t="shared" si="9"/>
        <v>32.477675732057904</v>
      </c>
      <c r="P62" s="1">
        <f>SUM(Лист1:Лист2!P62)</f>
        <v>0</v>
      </c>
      <c r="Q62" s="15">
        <f t="shared" si="0"/>
        <v>0</v>
      </c>
      <c r="R62" s="1">
        <f>SUM(Лист1:Лист2!R62)</f>
        <v>0</v>
      </c>
      <c r="S62" s="34">
        <f t="shared" si="6"/>
        <v>0</v>
      </c>
      <c r="T62" s="41">
        <f t="shared" si="7"/>
        <v>0</v>
      </c>
    </row>
    <row r="63" spans="1:20" ht="15">
      <c r="A63" s="31">
        <f t="shared" si="8"/>
        <v>59</v>
      </c>
      <c r="B63" s="20" t="s">
        <v>101</v>
      </c>
      <c r="C63" s="20" t="s">
        <v>64</v>
      </c>
      <c r="D63" s="1">
        <f>SUM(Лист1:Лист2!D63)</f>
        <v>6318</v>
      </c>
      <c r="E63" s="1">
        <v>100</v>
      </c>
      <c r="F63" s="1">
        <f>SUM(Лист1:Лист2!F63)</f>
        <v>334</v>
      </c>
      <c r="G63" s="16">
        <f t="shared" si="1"/>
        <v>5.286483064260842</v>
      </c>
      <c r="H63" s="1">
        <f>SUM(Лист1:Лист2!H63)</f>
        <v>0</v>
      </c>
      <c r="I63" s="16">
        <f t="shared" si="2"/>
        <v>0</v>
      </c>
      <c r="J63" s="1">
        <f>SUM(Лист1:Лист2!J63)</f>
        <v>0</v>
      </c>
      <c r="K63" s="16">
        <f t="shared" si="3"/>
        <v>0</v>
      </c>
      <c r="L63" s="21">
        <f>SUM(Лист1:Лист2!L63)</f>
        <v>0</v>
      </c>
      <c r="M63" s="16">
        <f t="shared" si="4"/>
        <v>0</v>
      </c>
      <c r="N63" s="1">
        <f>SUM(Лист1:Лист2!N63)</f>
        <v>5984</v>
      </c>
      <c r="O63" s="15">
        <f t="shared" si="9"/>
        <v>94.71351693573916</v>
      </c>
      <c r="P63" s="1">
        <f>SUM(Лист1:Лист2!P63)</f>
        <v>0</v>
      </c>
      <c r="Q63" s="15">
        <f t="shared" si="0"/>
        <v>0</v>
      </c>
      <c r="R63" s="1">
        <f>SUM(Лист1:Лист2!R63)</f>
        <v>0</v>
      </c>
      <c r="S63" s="34">
        <f t="shared" si="6"/>
        <v>0</v>
      </c>
      <c r="T63" s="41">
        <f t="shared" si="7"/>
        <v>0</v>
      </c>
    </row>
    <row r="64" spans="1:20" ht="15">
      <c r="A64" s="31">
        <f t="shared" si="8"/>
        <v>60</v>
      </c>
      <c r="B64" s="20" t="s">
        <v>102</v>
      </c>
      <c r="C64" s="20" t="s">
        <v>65</v>
      </c>
      <c r="D64" s="1">
        <f>SUM(Лист1:Лист2!D64)</f>
        <v>109280</v>
      </c>
      <c r="E64" s="1">
        <v>100</v>
      </c>
      <c r="F64" s="1">
        <f>SUM(Лист1:Лист2!F64)</f>
        <v>61075</v>
      </c>
      <c r="G64" s="16">
        <f t="shared" si="1"/>
        <v>55.88854319180088</v>
      </c>
      <c r="H64" s="1">
        <f>SUM(Лист1:Лист2!H64)</f>
        <v>12</v>
      </c>
      <c r="I64" s="16">
        <f t="shared" si="2"/>
        <v>0.010980966325036604</v>
      </c>
      <c r="J64" s="1">
        <f>SUM(Лист1:Лист2!J64)</f>
        <v>0</v>
      </c>
      <c r="K64" s="16">
        <f t="shared" si="3"/>
        <v>0</v>
      </c>
      <c r="L64" s="21">
        <f>SUM(Лист1:Лист2!L64)</f>
        <v>1408</v>
      </c>
      <c r="M64" s="16">
        <f t="shared" si="4"/>
        <v>1.2884333821376281</v>
      </c>
      <c r="N64" s="1">
        <f>SUM(Лист1:Лист2!N64)</f>
        <v>46785</v>
      </c>
      <c r="O64" s="15">
        <f t="shared" si="9"/>
        <v>42.81204245973645</v>
      </c>
      <c r="P64" s="1">
        <f>SUM(Лист1:Лист2!P64)</f>
        <v>0</v>
      </c>
      <c r="Q64" s="15">
        <f t="shared" si="0"/>
        <v>0</v>
      </c>
      <c r="R64" s="1">
        <f>SUM(Лист1:Лист2!R64)</f>
        <v>0</v>
      </c>
      <c r="S64" s="34">
        <f t="shared" si="6"/>
        <v>0</v>
      </c>
      <c r="T64" s="41">
        <f t="shared" si="7"/>
        <v>0</v>
      </c>
    </row>
    <row r="65" spans="1:20" ht="15">
      <c r="A65" s="31">
        <f t="shared" si="8"/>
        <v>61</v>
      </c>
      <c r="B65" s="20" t="s">
        <v>103</v>
      </c>
      <c r="C65" s="20" t="s">
        <v>104</v>
      </c>
      <c r="D65" s="1">
        <f>SUM(Лист1:Лист2!D65)</f>
        <v>26899</v>
      </c>
      <c r="E65" s="1">
        <v>100</v>
      </c>
      <c r="F65" s="1">
        <f>SUM(Лист1:Лист2!F65)</f>
        <v>23447</v>
      </c>
      <c r="G65" s="16">
        <f t="shared" si="1"/>
        <v>87.16680917506227</v>
      </c>
      <c r="H65" s="1">
        <f>SUM(Лист1:Лист2!H65)</f>
        <v>0</v>
      </c>
      <c r="I65" s="16">
        <f t="shared" si="2"/>
        <v>0</v>
      </c>
      <c r="J65" s="1">
        <f>SUM(Лист1:Лист2!J65)</f>
        <v>0</v>
      </c>
      <c r="K65" s="16">
        <f t="shared" si="3"/>
        <v>0</v>
      </c>
      <c r="L65" s="21">
        <f>SUM(Лист1:Лист2!L65)</f>
        <v>282</v>
      </c>
      <c r="M65" s="16">
        <f t="shared" si="4"/>
        <v>1.048366110264322</v>
      </c>
      <c r="N65" s="1">
        <f>SUM(Лист1:Лист2!N65)</f>
        <v>3170</v>
      </c>
      <c r="O65" s="15">
        <f t="shared" si="9"/>
        <v>11.784824714673407</v>
      </c>
      <c r="P65" s="1">
        <f>SUM(Лист1:Лист2!P65)</f>
        <v>0</v>
      </c>
      <c r="Q65" s="15">
        <f t="shared" si="0"/>
        <v>0</v>
      </c>
      <c r="R65" s="1">
        <f>SUM(Лист1:Лист2!R65)</f>
        <v>0</v>
      </c>
      <c r="S65" s="34">
        <f t="shared" si="6"/>
        <v>0</v>
      </c>
      <c r="T65" s="41">
        <f t="shared" si="7"/>
        <v>0</v>
      </c>
    </row>
    <row r="66" spans="1:20" ht="15">
      <c r="A66" s="31">
        <f t="shared" si="8"/>
        <v>62</v>
      </c>
      <c r="B66" s="20" t="s">
        <v>109</v>
      </c>
      <c r="C66" s="20" t="s">
        <v>105</v>
      </c>
      <c r="D66" s="1">
        <f>SUM(Лист1:Лист2!D66)</f>
        <v>33569</v>
      </c>
      <c r="E66" s="1">
        <v>100</v>
      </c>
      <c r="F66" s="1">
        <f>SUM(Лист1:Лист2!F66)</f>
        <v>27995</v>
      </c>
      <c r="G66" s="16">
        <f t="shared" si="1"/>
        <v>83.39539456045758</v>
      </c>
      <c r="H66" s="1">
        <f>SUM(Лист1:Лист2!H66)</f>
        <v>0</v>
      </c>
      <c r="I66" s="16">
        <f t="shared" si="2"/>
        <v>0</v>
      </c>
      <c r="J66" s="1">
        <f>SUM(Лист1:Лист2!J66)</f>
        <v>0</v>
      </c>
      <c r="K66" s="16">
        <f t="shared" si="3"/>
        <v>0</v>
      </c>
      <c r="L66" s="21">
        <f>SUM(Лист1:Лист2!L66)</f>
        <v>14</v>
      </c>
      <c r="M66" s="16">
        <f t="shared" si="4"/>
        <v>0.04170514462748369</v>
      </c>
      <c r="N66" s="1">
        <f>SUM(Лист1:Лист2!N66)</f>
        <v>5560</v>
      </c>
      <c r="O66" s="15">
        <f t="shared" si="9"/>
        <v>16.56290029491495</v>
      </c>
      <c r="P66" s="1">
        <f>SUM(Лист1:Лист2!P66)</f>
        <v>0</v>
      </c>
      <c r="Q66" s="15">
        <f t="shared" si="0"/>
        <v>0</v>
      </c>
      <c r="R66" s="1">
        <f>SUM(Лист1:Лист2!R66)</f>
        <v>0</v>
      </c>
      <c r="S66" s="34">
        <f t="shared" si="6"/>
        <v>0</v>
      </c>
      <c r="T66" s="41">
        <f t="shared" si="7"/>
        <v>0</v>
      </c>
    </row>
    <row r="67" spans="1:20" ht="15">
      <c r="A67" s="31">
        <f t="shared" si="8"/>
        <v>63</v>
      </c>
      <c r="B67" s="20" t="s">
        <v>110</v>
      </c>
      <c r="C67" s="20" t="s">
        <v>106</v>
      </c>
      <c r="D67" s="1">
        <f>SUM(Лист1:Лист2!D67)</f>
        <v>27376</v>
      </c>
      <c r="E67" s="1">
        <v>100</v>
      </c>
      <c r="F67" s="1">
        <f>SUM(Лист1:Лист2!F67)</f>
        <v>23876</v>
      </c>
      <c r="G67" s="16">
        <f t="shared" si="1"/>
        <v>87.21507890122734</v>
      </c>
      <c r="H67" s="1">
        <f>SUM(Лист1:Лист2!H67)</f>
        <v>0</v>
      </c>
      <c r="I67" s="16">
        <f t="shared" si="2"/>
        <v>0</v>
      </c>
      <c r="J67" s="1">
        <f>SUM(Лист1:Лист2!J67)</f>
        <v>0</v>
      </c>
      <c r="K67" s="16">
        <f t="shared" si="3"/>
        <v>0</v>
      </c>
      <c r="L67" s="21">
        <f>SUM(Лист1:Лист2!L67)</f>
        <v>0</v>
      </c>
      <c r="M67" s="16">
        <f t="shared" si="4"/>
        <v>0</v>
      </c>
      <c r="N67" s="1">
        <f>SUM(Лист1:Лист2!N67)</f>
        <v>3500</v>
      </c>
      <c r="O67" s="15">
        <f t="shared" si="9"/>
        <v>12.784921098772648</v>
      </c>
      <c r="P67" s="1">
        <f>SUM(Лист1:Лист2!P67)</f>
        <v>0</v>
      </c>
      <c r="Q67" s="15">
        <f t="shared" si="0"/>
        <v>0</v>
      </c>
      <c r="R67" s="1">
        <f>SUM(Лист1:Лист2!R67)</f>
        <v>0</v>
      </c>
      <c r="S67" s="34">
        <f t="shared" si="6"/>
        <v>0</v>
      </c>
      <c r="T67" s="41">
        <f t="shared" si="7"/>
        <v>0</v>
      </c>
    </row>
    <row r="68" spans="1:20" ht="15">
      <c r="A68" s="31">
        <f t="shared" si="8"/>
        <v>64</v>
      </c>
      <c r="B68" s="20" t="s">
        <v>115</v>
      </c>
      <c r="C68" s="20" t="s">
        <v>154</v>
      </c>
      <c r="D68" s="1">
        <f>SUM(Лист1:Лист2!D68)</f>
        <v>0</v>
      </c>
      <c r="E68" s="1">
        <v>100</v>
      </c>
      <c r="F68" s="1">
        <f>SUM(Лист1:Лист2!F68)</f>
        <v>0</v>
      </c>
      <c r="G68" s="16" t="e">
        <f t="shared" si="1"/>
        <v>#DIV/0!</v>
      </c>
      <c r="H68" s="1">
        <f>SUM(Лист1:Лист2!H68)</f>
        <v>0</v>
      </c>
      <c r="I68" s="16" t="e">
        <f t="shared" si="2"/>
        <v>#DIV/0!</v>
      </c>
      <c r="J68" s="1">
        <f>SUM(Лист1:Лист2!J68)</f>
        <v>0</v>
      </c>
      <c r="K68" s="16" t="e">
        <f t="shared" si="3"/>
        <v>#DIV/0!</v>
      </c>
      <c r="L68" s="21">
        <f>SUM(Лист1:Лист2!L68)</f>
        <v>0</v>
      </c>
      <c r="M68" s="16" t="e">
        <f t="shared" si="4"/>
        <v>#DIV/0!</v>
      </c>
      <c r="N68" s="1">
        <f>SUM(Лист1:Лист2!N68)</f>
        <v>0</v>
      </c>
      <c r="O68" s="15" t="e">
        <f t="shared" si="9"/>
        <v>#DIV/0!</v>
      </c>
      <c r="P68" s="1">
        <f>SUM(Лист1:Лист2!P68)</f>
        <v>0</v>
      </c>
      <c r="Q68" s="15" t="e">
        <f t="shared" si="0"/>
        <v>#DIV/0!</v>
      </c>
      <c r="R68" s="1">
        <f>SUM(Лист1:Лист2!R68)</f>
        <v>0</v>
      </c>
      <c r="S68" s="34" t="e">
        <f t="shared" si="6"/>
        <v>#DIV/0!</v>
      </c>
      <c r="T68" s="41">
        <f t="shared" si="7"/>
        <v>0</v>
      </c>
    </row>
    <row r="69" spans="1:20" ht="15">
      <c r="A69" s="31">
        <f t="shared" si="8"/>
        <v>65</v>
      </c>
      <c r="B69" s="20" t="s">
        <v>111</v>
      </c>
      <c r="C69" s="20" t="s">
        <v>108</v>
      </c>
      <c r="D69" s="1">
        <f>SUM(Лист1:Лист2!D69)</f>
        <v>25412</v>
      </c>
      <c r="E69" s="1">
        <v>100</v>
      </c>
      <c r="F69" s="1">
        <f>SUM(Лист1:Лист2!F69)</f>
        <v>19964</v>
      </c>
      <c r="G69" s="16">
        <f t="shared" si="1"/>
        <v>78.56130961750354</v>
      </c>
      <c r="H69" s="1">
        <f>SUM(Лист1:Лист2!H69)</f>
        <v>0</v>
      </c>
      <c r="I69" s="16">
        <f t="shared" si="2"/>
        <v>0</v>
      </c>
      <c r="J69" s="1">
        <f>SUM(Лист1:Лист2!J69)</f>
        <v>0</v>
      </c>
      <c r="K69" s="16">
        <f t="shared" si="3"/>
        <v>0</v>
      </c>
      <c r="L69" s="21">
        <f>SUM(Лист1:Лист2!L69)</f>
        <v>0</v>
      </c>
      <c r="M69" s="16">
        <f t="shared" si="4"/>
        <v>0</v>
      </c>
      <c r="N69" s="1">
        <f>SUM(Лист1:Лист2!N69)</f>
        <v>5448</v>
      </c>
      <c r="O69" s="15">
        <f t="shared" si="9"/>
        <v>21.438690382496457</v>
      </c>
      <c r="P69" s="1">
        <f>SUM(Лист1:Лист2!P69)</f>
        <v>0</v>
      </c>
      <c r="Q69" s="15">
        <f t="shared" si="0"/>
        <v>0</v>
      </c>
      <c r="R69" s="1">
        <f>SUM(Лист1:Лист2!R69)</f>
        <v>0</v>
      </c>
      <c r="S69" s="34">
        <f t="shared" si="6"/>
        <v>0</v>
      </c>
      <c r="T69" s="41">
        <f t="shared" si="7"/>
        <v>0</v>
      </c>
    </row>
    <row r="70" spans="1:20" ht="15.75" customHeight="1">
      <c r="A70" s="31">
        <f t="shared" si="8"/>
        <v>66</v>
      </c>
      <c r="B70" s="20" t="s">
        <v>118</v>
      </c>
      <c r="C70" s="20" t="s">
        <v>116</v>
      </c>
      <c r="D70" s="1">
        <f>SUM(Лист1:Лист2!D70)</f>
        <v>0</v>
      </c>
      <c r="E70" s="1">
        <v>100</v>
      </c>
      <c r="F70" s="1">
        <f>SUM(Лист1:Лист2!F70)</f>
        <v>0</v>
      </c>
      <c r="G70" s="16" t="e">
        <f>F70/D70*100</f>
        <v>#DIV/0!</v>
      </c>
      <c r="H70" s="1">
        <f>SUM(Лист1:Лист2!H70)</f>
        <v>0</v>
      </c>
      <c r="I70" s="16" t="e">
        <f>H70/D70*100</f>
        <v>#DIV/0!</v>
      </c>
      <c r="J70" s="1">
        <f>SUM(Лист1:Лист2!J70)</f>
        <v>0</v>
      </c>
      <c r="K70" s="16" t="e">
        <f>J70/D70*100</f>
        <v>#DIV/0!</v>
      </c>
      <c r="L70" s="21">
        <f>SUM(Лист1:Лист2!L70)</f>
        <v>0</v>
      </c>
      <c r="M70" s="16" t="e">
        <f>L70/D70*100</f>
        <v>#DIV/0!</v>
      </c>
      <c r="N70" s="1">
        <f>SUM(Лист1:Лист2!N70)</f>
        <v>0</v>
      </c>
      <c r="O70" s="15" t="e">
        <f t="shared" si="9"/>
        <v>#DIV/0!</v>
      </c>
      <c r="P70" s="1">
        <f>SUM(Лист1:Лист2!P70)</f>
        <v>0</v>
      </c>
      <c r="Q70" s="15" t="e">
        <f>P70/D70*100</f>
        <v>#DIV/0!</v>
      </c>
      <c r="R70" s="1">
        <f>SUM(Лист1:Лист2!R70)</f>
        <v>0</v>
      </c>
      <c r="S70" s="34" t="e">
        <f>R70/D70*100</f>
        <v>#DIV/0!</v>
      </c>
      <c r="T70" s="41">
        <f>D70-F70-H70-J70-L70-N70</f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32"/>
      <c r="M71" s="1"/>
      <c r="N71" s="1"/>
      <c r="O71" s="1"/>
      <c r="P71" s="4"/>
      <c r="Q71" s="33"/>
      <c r="R71" s="1"/>
      <c r="S71" s="34"/>
    </row>
    <row r="72" spans="1:19" s="13" customFormat="1" ht="15.75" customHeight="1">
      <c r="A72" s="11"/>
      <c r="B72" s="11"/>
      <c r="C72" s="12" t="s">
        <v>8</v>
      </c>
      <c r="D72" s="11">
        <f>SUM(D5:D70)</f>
        <v>5227198</v>
      </c>
      <c r="E72" s="11">
        <v>100</v>
      </c>
      <c r="F72" s="11">
        <f>SUM(F5:F70)</f>
        <v>2311031</v>
      </c>
      <c r="G72" s="29">
        <f>F72/D72*100</f>
        <v>44.21165986059836</v>
      </c>
      <c r="H72" s="11">
        <f>SUM(H5:H70)</f>
        <v>210416</v>
      </c>
      <c r="I72" s="29">
        <f>H72/D72*100</f>
        <v>4.025407111037309</v>
      </c>
      <c r="J72" s="11">
        <f>SUM(J5:J70)</f>
        <v>7576</v>
      </c>
      <c r="K72" s="29">
        <f>J72/D72*100</f>
        <v>0.14493424584261014</v>
      </c>
      <c r="L72" s="11">
        <f>SUM(L5:L70)</f>
        <v>515594</v>
      </c>
      <c r="M72" s="29">
        <f>L72/D72*100</f>
        <v>9.863678399019896</v>
      </c>
      <c r="N72" s="11">
        <f>SUM(N5:N70)</f>
        <v>2182581</v>
      </c>
      <c r="O72" s="29">
        <f>N72/D72*100</f>
        <v>41.75432038350183</v>
      </c>
      <c r="P72" s="11">
        <f>SUM(P5:P70)</f>
        <v>38196</v>
      </c>
      <c r="Q72" s="29">
        <f>P72/D72*100</f>
        <v>0.7307165330259155</v>
      </c>
      <c r="R72" s="11">
        <f>SUM(R5:R70)</f>
        <v>0</v>
      </c>
      <c r="S72" s="34">
        <f>R72/D72*100</f>
        <v>0</v>
      </c>
    </row>
    <row r="73" spans="1:19" ht="15">
      <c r="A73" s="1"/>
      <c r="B73" s="14"/>
      <c r="C73" s="14"/>
      <c r="D73" s="14"/>
      <c r="E73" s="14"/>
      <c r="F73" s="14"/>
      <c r="G73" s="1"/>
      <c r="H73" s="1"/>
      <c r="I73" s="1"/>
      <c r="J73" s="1"/>
      <c r="K73" s="1"/>
      <c r="L73" s="1"/>
      <c r="M73" s="1"/>
      <c r="N73" s="1"/>
      <c r="O73" s="1"/>
      <c r="P73" s="4"/>
      <c r="Q73" s="4"/>
      <c r="R73" s="4"/>
      <c r="S73" s="4"/>
    </row>
  </sheetData>
  <sheetProtection/>
  <mergeCells count="1">
    <mergeCell ref="A2:O2"/>
  </mergeCells>
  <printOptions/>
  <pageMargins left="0.2362204724409449" right="0.2362204724409449" top="0.7480314960629921" bottom="0.7480314960629921" header="0.31496062992125984" footer="0.31496062992125984"/>
  <pageSetup fitToHeight="6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2"/>
  <sheetViews>
    <sheetView zoomScale="115" zoomScaleNormal="115" zoomScalePageLayoutView="0" workbookViewId="0" topLeftCell="A1">
      <pane xSplit="3" ySplit="4" topLeftCell="D4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:C70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003906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142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3997</v>
      </c>
      <c r="E5" s="1">
        <v>100</v>
      </c>
      <c r="F5" s="1">
        <v>1959</v>
      </c>
      <c r="G5" s="16">
        <f aca="true" t="shared" si="0" ref="G5:G36">F5/D5*100</f>
        <v>49.011758819114334</v>
      </c>
      <c r="H5" s="1">
        <v>404</v>
      </c>
      <c r="I5" s="16">
        <f aca="true" t="shared" si="1" ref="I5:I36">H5/D5*100</f>
        <v>10.107580685514135</v>
      </c>
      <c r="J5" s="1">
        <v>0</v>
      </c>
      <c r="K5" s="16">
        <f aca="true" t="shared" si="2" ref="K5:K36">J5/D5*100</f>
        <v>0</v>
      </c>
      <c r="L5" s="21">
        <v>24</v>
      </c>
      <c r="M5" s="16">
        <f aca="true" t="shared" si="3" ref="M5:M36">L5/D5*100</f>
        <v>0.600450337753315</v>
      </c>
      <c r="N5" s="1">
        <v>1610</v>
      </c>
      <c r="O5" s="15">
        <f aca="true" t="shared" si="4" ref="O5:O36">N5/D5*100</f>
        <v>40.280210157618214</v>
      </c>
      <c r="P5" s="33">
        <v>27</v>
      </c>
      <c r="Q5" s="34">
        <f aca="true" t="shared" si="5" ref="Q5:Q36">P5/D5*100</f>
        <v>0.6755066299724793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0</v>
      </c>
      <c r="E6" s="1">
        <v>100</v>
      </c>
      <c r="F6" s="1"/>
      <c r="G6" s="16" t="e">
        <f t="shared" si="0"/>
        <v>#DIV/0!</v>
      </c>
      <c r="H6" s="1"/>
      <c r="I6" s="16" t="e">
        <f t="shared" si="1"/>
        <v>#DIV/0!</v>
      </c>
      <c r="J6" s="1"/>
      <c r="K6" s="16" t="e">
        <f t="shared" si="2"/>
        <v>#DIV/0!</v>
      </c>
      <c r="L6" s="21"/>
      <c r="M6" s="16" t="e">
        <f t="shared" si="3"/>
        <v>#DIV/0!</v>
      </c>
      <c r="N6" s="1"/>
      <c r="O6" s="15" t="e">
        <f t="shared" si="4"/>
        <v>#DIV/0!</v>
      </c>
      <c r="P6" s="33"/>
      <c r="Q6" s="34" t="e">
        <f t="shared" si="5"/>
        <v>#DIV/0!</v>
      </c>
      <c r="R6" s="38"/>
      <c r="S6" s="40" t="e">
        <f t="shared" si="6"/>
        <v>#DIV/0!</v>
      </c>
      <c r="T6" s="41">
        <f t="shared" si="7"/>
        <v>0</v>
      </c>
    </row>
    <row r="7" spans="1:20" ht="15">
      <c r="A7" s="4">
        <f aca="true" t="shared" si="8" ref="A7:A16">A6+1</f>
        <v>3</v>
      </c>
      <c r="B7" s="20" t="s">
        <v>122</v>
      </c>
      <c r="C7" s="42" t="s">
        <v>126</v>
      </c>
      <c r="D7" s="17">
        <v>66</v>
      </c>
      <c r="E7" s="1">
        <v>100</v>
      </c>
      <c r="F7" s="1">
        <v>66</v>
      </c>
      <c r="G7" s="16">
        <f t="shared" si="0"/>
        <v>100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1">
        <v>0</v>
      </c>
      <c r="O7" s="15">
        <f t="shared" si="4"/>
        <v>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0</v>
      </c>
      <c r="E8" s="1">
        <v>100</v>
      </c>
      <c r="F8" s="1"/>
      <c r="G8" s="16" t="e">
        <f t="shared" si="0"/>
        <v>#DIV/0!</v>
      </c>
      <c r="H8" s="1"/>
      <c r="I8" s="16" t="e">
        <f t="shared" si="1"/>
        <v>#DIV/0!</v>
      </c>
      <c r="J8" s="1"/>
      <c r="K8" s="16" t="e">
        <f t="shared" si="2"/>
        <v>#DIV/0!</v>
      </c>
      <c r="L8" s="21"/>
      <c r="M8" s="16" t="e">
        <f t="shared" si="3"/>
        <v>#DIV/0!</v>
      </c>
      <c r="N8" s="1"/>
      <c r="O8" s="15" t="e">
        <f t="shared" si="4"/>
        <v>#DIV/0!</v>
      </c>
      <c r="P8" s="33"/>
      <c r="Q8" s="34" t="e">
        <f t="shared" si="5"/>
        <v>#DIV/0!</v>
      </c>
      <c r="R8" s="38"/>
      <c r="S8" s="40" t="e">
        <f t="shared" si="6"/>
        <v>#DIV/0!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1356</v>
      </c>
      <c r="E9" s="1">
        <v>100</v>
      </c>
      <c r="F9" s="1">
        <v>782</v>
      </c>
      <c r="G9" s="16">
        <f t="shared" si="0"/>
        <v>57.66961651917404</v>
      </c>
      <c r="H9" s="1">
        <v>0</v>
      </c>
      <c r="I9" s="16">
        <f t="shared" si="1"/>
        <v>0</v>
      </c>
      <c r="J9" s="1">
        <v>0</v>
      </c>
      <c r="K9" s="16">
        <f t="shared" si="2"/>
        <v>0</v>
      </c>
      <c r="L9" s="21">
        <v>427</v>
      </c>
      <c r="M9" s="16">
        <f t="shared" si="3"/>
        <v>31.489675516224192</v>
      </c>
      <c r="N9" s="1">
        <v>147</v>
      </c>
      <c r="O9" s="15">
        <f t="shared" si="4"/>
        <v>10.84070796460177</v>
      </c>
      <c r="P9" s="33">
        <v>31</v>
      </c>
      <c r="Q9" s="34">
        <f t="shared" si="5"/>
        <v>2.286135693215339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771</v>
      </c>
      <c r="E10" s="1">
        <v>100</v>
      </c>
      <c r="F10" s="1">
        <v>408</v>
      </c>
      <c r="G10" s="16">
        <f t="shared" si="0"/>
        <v>52.918287937743195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0</v>
      </c>
      <c r="M10" s="16">
        <f t="shared" si="3"/>
        <v>0</v>
      </c>
      <c r="N10" s="1">
        <v>363</v>
      </c>
      <c r="O10" s="15">
        <f t="shared" si="4"/>
        <v>47.081712062256805</v>
      </c>
      <c r="P10" s="33">
        <v>0</v>
      </c>
      <c r="Q10" s="34">
        <f t="shared" si="5"/>
        <v>0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6753</v>
      </c>
      <c r="E11" s="1">
        <v>100</v>
      </c>
      <c r="F11" s="1">
        <v>3671</v>
      </c>
      <c r="G11" s="16">
        <f t="shared" si="0"/>
        <v>54.361024729749744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66</v>
      </c>
      <c r="M11" s="16">
        <f t="shared" si="3"/>
        <v>0.9773434029320303</v>
      </c>
      <c r="N11" s="1">
        <v>3016</v>
      </c>
      <c r="O11" s="15">
        <f t="shared" si="4"/>
        <v>44.66163186731823</v>
      </c>
      <c r="P11" s="33">
        <v>41</v>
      </c>
      <c r="Q11" s="34">
        <f t="shared" si="5"/>
        <v>0.6071375684880794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8037</v>
      </c>
      <c r="E12" s="3">
        <v>100</v>
      </c>
      <c r="F12" s="2">
        <v>2461</v>
      </c>
      <c r="G12" s="16">
        <f t="shared" si="0"/>
        <v>30.620878437227823</v>
      </c>
      <c r="H12" s="2">
        <v>36</v>
      </c>
      <c r="I12" s="16">
        <f t="shared" si="1"/>
        <v>0.4479283314669653</v>
      </c>
      <c r="J12" s="2">
        <v>0</v>
      </c>
      <c r="K12" s="16">
        <f t="shared" si="2"/>
        <v>0</v>
      </c>
      <c r="L12" s="21">
        <v>1405</v>
      </c>
      <c r="M12" s="16">
        <f t="shared" si="3"/>
        <v>17.481647380863507</v>
      </c>
      <c r="N12" s="2">
        <v>4135</v>
      </c>
      <c r="O12" s="15">
        <f t="shared" si="4"/>
        <v>51.4495458504417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14286</v>
      </c>
      <c r="E13" s="1">
        <v>100</v>
      </c>
      <c r="F13" s="1">
        <v>3801</v>
      </c>
      <c r="G13" s="16">
        <f t="shared" si="0"/>
        <v>26.606467870642586</v>
      </c>
      <c r="H13" s="1">
        <v>931</v>
      </c>
      <c r="I13" s="16">
        <f t="shared" si="1"/>
        <v>6.516869662606747</v>
      </c>
      <c r="J13" s="1">
        <v>0</v>
      </c>
      <c r="K13" s="16">
        <f t="shared" si="2"/>
        <v>0</v>
      </c>
      <c r="L13" s="21">
        <v>1529</v>
      </c>
      <c r="M13" s="16">
        <f t="shared" si="3"/>
        <v>10.702785944281114</v>
      </c>
      <c r="N13" s="1">
        <v>8025</v>
      </c>
      <c r="O13" s="15">
        <f t="shared" si="4"/>
        <v>56.17387652246955</v>
      </c>
      <c r="P13" s="33">
        <v>12</v>
      </c>
      <c r="Q13" s="34">
        <f t="shared" si="5"/>
        <v>0.08399832003359933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5293</v>
      </c>
      <c r="E14" s="1">
        <v>100</v>
      </c>
      <c r="F14" s="1">
        <v>1909</v>
      </c>
      <c r="G14" s="16">
        <f t="shared" si="0"/>
        <v>36.06650292839599</v>
      </c>
      <c r="H14" s="1">
        <v>940</v>
      </c>
      <c r="I14" s="16">
        <f t="shared" si="1"/>
        <v>17.75930474211222</v>
      </c>
      <c r="J14" s="1">
        <v>0</v>
      </c>
      <c r="K14" s="16">
        <f t="shared" si="2"/>
        <v>0</v>
      </c>
      <c r="L14" s="21">
        <v>1049</v>
      </c>
      <c r="M14" s="16">
        <f t="shared" si="3"/>
        <v>19.81862837710183</v>
      </c>
      <c r="N14" s="1">
        <v>1395</v>
      </c>
      <c r="O14" s="15">
        <f t="shared" si="4"/>
        <v>26.35556395238995</v>
      </c>
      <c r="P14" s="33">
        <v>20</v>
      </c>
      <c r="Q14" s="34">
        <f t="shared" si="5"/>
        <v>0.3778575477045154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14877</v>
      </c>
      <c r="E15" s="1">
        <v>100</v>
      </c>
      <c r="F15" s="1">
        <v>7023</v>
      </c>
      <c r="G15" s="16">
        <f t="shared" si="0"/>
        <v>47.20709820528332</v>
      </c>
      <c r="H15" s="1">
        <v>1336</v>
      </c>
      <c r="I15" s="16">
        <f t="shared" si="1"/>
        <v>8.980305169052901</v>
      </c>
      <c r="J15" s="1">
        <v>0</v>
      </c>
      <c r="K15" s="16">
        <f t="shared" si="2"/>
        <v>0</v>
      </c>
      <c r="L15" s="21">
        <v>972</v>
      </c>
      <c r="M15" s="16">
        <f t="shared" si="3"/>
        <v>6.533575317604355</v>
      </c>
      <c r="N15" s="1">
        <v>5546</v>
      </c>
      <c r="O15" s="15">
        <f t="shared" si="4"/>
        <v>37.27902130805942</v>
      </c>
      <c r="P15" s="33">
        <v>30</v>
      </c>
      <c r="Q15" s="34">
        <f t="shared" si="5"/>
        <v>0.2016535591853196</v>
      </c>
      <c r="R15" s="38"/>
      <c r="S15" s="40">
        <f t="shared" si="6"/>
        <v>0</v>
      </c>
      <c r="T15" s="41">
        <f t="shared" si="7"/>
        <v>0</v>
      </c>
    </row>
    <row r="16" spans="1:20" ht="15" customHeight="1">
      <c r="A16" s="4">
        <f t="shared" si="8"/>
        <v>12</v>
      </c>
      <c r="B16" s="20" t="s">
        <v>61</v>
      </c>
      <c r="C16" s="20" t="s">
        <v>131</v>
      </c>
      <c r="D16" s="1">
        <v>1487</v>
      </c>
      <c r="E16" s="1">
        <v>100</v>
      </c>
      <c r="F16" s="1">
        <v>858</v>
      </c>
      <c r="G16" s="16">
        <f t="shared" si="0"/>
        <v>57.700067249495625</v>
      </c>
      <c r="H16" s="1">
        <v>0</v>
      </c>
      <c r="I16" s="16">
        <f t="shared" si="1"/>
        <v>0</v>
      </c>
      <c r="J16" s="1">
        <v>0</v>
      </c>
      <c r="K16" s="16">
        <f t="shared" si="2"/>
        <v>0</v>
      </c>
      <c r="L16" s="21">
        <v>164</v>
      </c>
      <c r="M16" s="16">
        <f t="shared" si="3"/>
        <v>11.028917283120377</v>
      </c>
      <c r="N16" s="1">
        <v>465</v>
      </c>
      <c r="O16" s="15">
        <f t="shared" si="4"/>
        <v>31.271015467383993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>A16+1</f>
        <v>13</v>
      </c>
      <c r="B17" s="20" t="s">
        <v>129</v>
      </c>
      <c r="C17" s="20" t="s">
        <v>128</v>
      </c>
      <c r="D17" s="1">
        <v>115</v>
      </c>
      <c r="E17" s="1">
        <v>100</v>
      </c>
      <c r="F17" s="1">
        <v>66</v>
      </c>
      <c r="G17" s="16">
        <f t="shared" si="0"/>
        <v>57.391304347826086</v>
      </c>
      <c r="H17" s="1">
        <v>45</v>
      </c>
      <c r="I17" s="16">
        <f t="shared" si="1"/>
        <v>39.130434782608695</v>
      </c>
      <c r="J17" s="1">
        <v>0</v>
      </c>
      <c r="K17" s="16">
        <f t="shared" si="2"/>
        <v>0</v>
      </c>
      <c r="L17" s="21">
        <v>0</v>
      </c>
      <c r="M17" s="16">
        <f t="shared" si="3"/>
        <v>0</v>
      </c>
      <c r="N17" s="1">
        <v>4</v>
      </c>
      <c r="O17" s="15">
        <f t="shared" si="4"/>
        <v>3.4782608695652173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>A17+1</f>
        <v>14</v>
      </c>
      <c r="B18" s="20" t="s">
        <v>113</v>
      </c>
      <c r="C18" s="20" t="s">
        <v>66</v>
      </c>
      <c r="D18" s="1">
        <v>15754</v>
      </c>
      <c r="E18" s="1">
        <v>100</v>
      </c>
      <c r="F18" s="1">
        <v>8391</v>
      </c>
      <c r="G18" s="16">
        <f t="shared" si="0"/>
        <v>53.26266345055224</v>
      </c>
      <c r="H18" s="1">
        <v>0</v>
      </c>
      <c r="I18" s="16">
        <f t="shared" si="1"/>
        <v>0</v>
      </c>
      <c r="J18" s="1">
        <v>0</v>
      </c>
      <c r="K18" s="16">
        <f t="shared" si="2"/>
        <v>0</v>
      </c>
      <c r="L18" s="21">
        <v>848</v>
      </c>
      <c r="M18" s="16">
        <f t="shared" si="3"/>
        <v>5.382759933985019</v>
      </c>
      <c r="N18" s="1">
        <v>6515</v>
      </c>
      <c r="O18" s="15">
        <f t="shared" si="4"/>
        <v>41.35457661546274</v>
      </c>
      <c r="P18" s="33">
        <v>30</v>
      </c>
      <c r="Q18" s="34">
        <f t="shared" si="5"/>
        <v>0.1904278278532436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15510</v>
      </c>
      <c r="E19" s="1">
        <v>100</v>
      </c>
      <c r="F19" s="1">
        <v>6557</v>
      </c>
      <c r="G19" s="16">
        <f t="shared" si="0"/>
        <v>42.27595099935525</v>
      </c>
      <c r="H19" s="1">
        <v>2314</v>
      </c>
      <c r="I19" s="16">
        <f t="shared" si="1"/>
        <v>14.919406834300453</v>
      </c>
      <c r="J19" s="1">
        <v>0</v>
      </c>
      <c r="K19" s="16">
        <f t="shared" si="2"/>
        <v>0</v>
      </c>
      <c r="L19" s="21">
        <v>1479</v>
      </c>
      <c r="M19" s="16">
        <f t="shared" si="3"/>
        <v>9.5357833655706</v>
      </c>
      <c r="N19" s="1">
        <v>5160</v>
      </c>
      <c r="O19" s="15">
        <f t="shared" si="4"/>
        <v>33.26885880077369</v>
      </c>
      <c r="P19" s="33">
        <v>9</v>
      </c>
      <c r="Q19" s="34">
        <f t="shared" si="5"/>
        <v>0.058027079303675046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13077</v>
      </c>
      <c r="E20" s="1">
        <v>100</v>
      </c>
      <c r="F20" s="1">
        <v>4575</v>
      </c>
      <c r="G20" s="16">
        <f t="shared" si="0"/>
        <v>34.98508832300987</v>
      </c>
      <c r="H20" s="1">
        <v>778</v>
      </c>
      <c r="I20" s="16">
        <f t="shared" si="1"/>
        <v>5.949376768371951</v>
      </c>
      <c r="J20" s="1">
        <v>0</v>
      </c>
      <c r="K20" s="16">
        <f t="shared" si="2"/>
        <v>0</v>
      </c>
      <c r="L20" s="21">
        <v>2147</v>
      </c>
      <c r="M20" s="16">
        <f t="shared" si="3"/>
        <v>16.418138716831077</v>
      </c>
      <c r="N20" s="1">
        <v>5577</v>
      </c>
      <c r="O20" s="15">
        <f t="shared" si="4"/>
        <v>42.64739619178711</v>
      </c>
      <c r="P20" s="33">
        <v>0</v>
      </c>
      <c r="Q20" s="34">
        <f t="shared" si="5"/>
        <v>0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10083</v>
      </c>
      <c r="E21" s="1">
        <v>100</v>
      </c>
      <c r="F21" s="1">
        <v>5679</v>
      </c>
      <c r="G21" s="16">
        <f t="shared" si="0"/>
        <v>56.322523058613505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21">
        <v>2737</v>
      </c>
      <c r="M21" s="16">
        <f t="shared" si="3"/>
        <v>27.14469899831399</v>
      </c>
      <c r="N21" s="1">
        <v>1667</v>
      </c>
      <c r="O21" s="15">
        <f t="shared" si="4"/>
        <v>16.5327779430725</v>
      </c>
      <c r="P21" s="33">
        <v>14</v>
      </c>
      <c r="Q21" s="34">
        <f t="shared" si="5"/>
        <v>0.13884756520876723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13598</v>
      </c>
      <c r="E22" s="1">
        <v>100</v>
      </c>
      <c r="F22" s="1">
        <v>7991</v>
      </c>
      <c r="G22" s="16">
        <f t="shared" si="0"/>
        <v>58.76599499926459</v>
      </c>
      <c r="H22" s="1">
        <v>82</v>
      </c>
      <c r="I22" s="16">
        <f t="shared" si="1"/>
        <v>0.6030298573319606</v>
      </c>
      <c r="J22" s="1">
        <v>0</v>
      </c>
      <c r="K22" s="16">
        <f t="shared" si="2"/>
        <v>0</v>
      </c>
      <c r="L22" s="21">
        <v>1516</v>
      </c>
      <c r="M22" s="16">
        <f t="shared" si="3"/>
        <v>11.148698337990881</v>
      </c>
      <c r="N22" s="1">
        <v>4009</v>
      </c>
      <c r="O22" s="15">
        <f t="shared" si="4"/>
        <v>29.48227680541256</v>
      </c>
      <c r="P22" s="33">
        <v>16</v>
      </c>
      <c r="Q22" s="34">
        <f t="shared" si="5"/>
        <v>0.1176643624062362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7574</v>
      </c>
      <c r="E23" s="1">
        <v>100</v>
      </c>
      <c r="F23" s="1">
        <v>4014</v>
      </c>
      <c r="G23" s="16">
        <f t="shared" si="0"/>
        <v>52.99709532611566</v>
      </c>
      <c r="H23" s="1">
        <v>411</v>
      </c>
      <c r="I23" s="16">
        <f t="shared" si="1"/>
        <v>5.426458938473726</v>
      </c>
      <c r="J23" s="1">
        <v>0</v>
      </c>
      <c r="K23" s="16">
        <f t="shared" si="2"/>
        <v>0</v>
      </c>
      <c r="L23" s="21">
        <v>850</v>
      </c>
      <c r="M23" s="16">
        <f t="shared" si="3"/>
        <v>11.222603644045419</v>
      </c>
      <c r="N23" s="1">
        <v>2299</v>
      </c>
      <c r="O23" s="15">
        <f t="shared" si="4"/>
        <v>30.353842091365195</v>
      </c>
      <c r="P23" s="33">
        <v>1</v>
      </c>
      <c r="Q23" s="34">
        <f t="shared" si="5"/>
        <v>0.013203063110641669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7342</v>
      </c>
      <c r="E24" s="1">
        <v>100</v>
      </c>
      <c r="F24" s="1">
        <v>3670</v>
      </c>
      <c r="G24" s="16">
        <f t="shared" si="0"/>
        <v>49.98637973304277</v>
      </c>
      <c r="H24" s="1">
        <v>1673</v>
      </c>
      <c r="I24" s="16">
        <f t="shared" si="1"/>
        <v>22.786706619449742</v>
      </c>
      <c r="J24" s="1">
        <v>0</v>
      </c>
      <c r="K24" s="16">
        <f t="shared" si="2"/>
        <v>0</v>
      </c>
      <c r="L24" s="21">
        <v>367</v>
      </c>
      <c r="M24" s="16">
        <f t="shared" si="3"/>
        <v>4.998637973304277</v>
      </c>
      <c r="N24" s="1">
        <v>1632</v>
      </c>
      <c r="O24" s="15">
        <f t="shared" si="4"/>
        <v>22.228275674203214</v>
      </c>
      <c r="P24" s="33">
        <v>0</v>
      </c>
      <c r="Q24" s="34">
        <f t="shared" si="5"/>
        <v>0</v>
      </c>
      <c r="R24" s="38"/>
      <c r="S24" s="40">
        <f t="shared" si="6"/>
        <v>0</v>
      </c>
      <c r="T24" s="41">
        <f t="shared" si="7"/>
        <v>0</v>
      </c>
    </row>
    <row r="25" spans="1:20" ht="25.5">
      <c r="A25" s="4">
        <f t="shared" si="9"/>
        <v>21</v>
      </c>
      <c r="B25" s="20" t="s">
        <v>16</v>
      </c>
      <c r="C25" s="20" t="s">
        <v>155</v>
      </c>
      <c r="D25" s="1">
        <v>16728</v>
      </c>
      <c r="E25" s="1">
        <v>100</v>
      </c>
      <c r="F25" s="1">
        <v>8900</v>
      </c>
      <c r="G25" s="16">
        <f t="shared" si="0"/>
        <v>53.204208512673354</v>
      </c>
      <c r="H25" s="1">
        <v>458</v>
      </c>
      <c r="I25" s="16">
        <f t="shared" si="1"/>
        <v>2.73792443806791</v>
      </c>
      <c r="J25" s="1">
        <v>0</v>
      </c>
      <c r="K25" s="16">
        <f t="shared" si="2"/>
        <v>0</v>
      </c>
      <c r="L25" s="21">
        <v>1639</v>
      </c>
      <c r="M25" s="16">
        <f t="shared" si="3"/>
        <v>9.79794356767097</v>
      </c>
      <c r="N25" s="1">
        <v>5731</v>
      </c>
      <c r="O25" s="15">
        <f t="shared" si="4"/>
        <v>34.259923481587755</v>
      </c>
      <c r="P25" s="33">
        <v>37</v>
      </c>
      <c r="Q25" s="34">
        <f t="shared" si="5"/>
        <v>0.22118603538976567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3945</v>
      </c>
      <c r="E26" s="1">
        <v>100</v>
      </c>
      <c r="F26" s="1">
        <v>456</v>
      </c>
      <c r="G26" s="16">
        <f t="shared" si="0"/>
        <v>11.55893536121673</v>
      </c>
      <c r="H26" s="1">
        <v>596</v>
      </c>
      <c r="I26" s="16">
        <f t="shared" si="1"/>
        <v>15.107731305449937</v>
      </c>
      <c r="J26" s="1">
        <v>0</v>
      </c>
      <c r="K26" s="16">
        <f t="shared" si="2"/>
        <v>0</v>
      </c>
      <c r="L26" s="21">
        <v>206</v>
      </c>
      <c r="M26" s="16">
        <f t="shared" si="3"/>
        <v>5.221799746514575</v>
      </c>
      <c r="N26" s="1">
        <v>2687</v>
      </c>
      <c r="O26" s="15">
        <f t="shared" si="4"/>
        <v>68.11153358681877</v>
      </c>
      <c r="P26" s="33">
        <v>143</v>
      </c>
      <c r="Q26" s="34">
        <f t="shared" si="5"/>
        <v>3.6248415716096325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21292</v>
      </c>
      <c r="E27" s="1">
        <v>100</v>
      </c>
      <c r="F27" s="1">
        <v>4122</v>
      </c>
      <c r="G27" s="16">
        <f t="shared" si="0"/>
        <v>19.359383806124367</v>
      </c>
      <c r="H27" s="1">
        <v>1935</v>
      </c>
      <c r="I27" s="16">
        <f t="shared" si="1"/>
        <v>9.087920345669735</v>
      </c>
      <c r="J27" s="1">
        <v>0</v>
      </c>
      <c r="K27" s="16">
        <f t="shared" si="2"/>
        <v>0</v>
      </c>
      <c r="L27" s="21">
        <v>2082</v>
      </c>
      <c r="M27" s="16">
        <f t="shared" si="3"/>
        <v>9.778320495960923</v>
      </c>
      <c r="N27" s="1">
        <v>13153</v>
      </c>
      <c r="O27" s="15">
        <f t="shared" si="4"/>
        <v>61.774375352244974</v>
      </c>
      <c r="P27" s="33">
        <v>0</v>
      </c>
      <c r="Q27" s="34">
        <f t="shared" si="5"/>
        <v>0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5246</v>
      </c>
      <c r="E28" s="1">
        <v>100</v>
      </c>
      <c r="F28" s="1">
        <v>2915</v>
      </c>
      <c r="G28" s="16">
        <f t="shared" si="0"/>
        <v>55.56614563476935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160</v>
      </c>
      <c r="M28" s="16">
        <f t="shared" si="3"/>
        <v>3.0499428135722457</v>
      </c>
      <c r="N28" s="1">
        <v>2171</v>
      </c>
      <c r="O28" s="15">
        <f t="shared" si="4"/>
        <v>41.38391155165841</v>
      </c>
      <c r="P28" s="33">
        <v>4</v>
      </c>
      <c r="Q28" s="34">
        <f t="shared" si="5"/>
        <v>0.07624857033930614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7770</v>
      </c>
      <c r="E29" s="17">
        <v>100</v>
      </c>
      <c r="F29" s="17">
        <v>2323</v>
      </c>
      <c r="G29" s="18">
        <f t="shared" si="0"/>
        <v>29.897039897039896</v>
      </c>
      <c r="H29" s="17">
        <v>638</v>
      </c>
      <c r="I29" s="18">
        <f t="shared" si="1"/>
        <v>8.211068211068211</v>
      </c>
      <c r="J29" s="17">
        <v>0</v>
      </c>
      <c r="K29" s="18">
        <f t="shared" si="2"/>
        <v>0</v>
      </c>
      <c r="L29" s="21">
        <v>2277</v>
      </c>
      <c r="M29" s="16">
        <f t="shared" si="3"/>
        <v>29.305019305019304</v>
      </c>
      <c r="N29" s="17">
        <v>2532</v>
      </c>
      <c r="O29" s="19">
        <f t="shared" si="4"/>
        <v>32.58687258687259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3217</v>
      </c>
      <c r="E30" s="1">
        <v>100</v>
      </c>
      <c r="F30" s="1">
        <v>2043</v>
      </c>
      <c r="G30" s="16">
        <f t="shared" si="0"/>
        <v>63.50637239664283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272</v>
      </c>
      <c r="M30" s="16">
        <f t="shared" si="3"/>
        <v>8.455082374883432</v>
      </c>
      <c r="N30" s="1">
        <v>902</v>
      </c>
      <c r="O30" s="15">
        <f t="shared" si="4"/>
        <v>28.038545228473733</v>
      </c>
      <c r="P30" s="33">
        <v>100</v>
      </c>
      <c r="Q30" s="34">
        <f t="shared" si="5"/>
        <v>3.108486167236556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6555</v>
      </c>
      <c r="E31" s="1">
        <v>100</v>
      </c>
      <c r="F31" s="1">
        <v>2591</v>
      </c>
      <c r="G31" s="16">
        <f t="shared" si="0"/>
        <v>39.52707856598017</v>
      </c>
      <c r="H31" s="1">
        <v>725</v>
      </c>
      <c r="I31" s="16">
        <f t="shared" si="1"/>
        <v>11.060259344012206</v>
      </c>
      <c r="J31" s="1">
        <v>0</v>
      </c>
      <c r="K31" s="16">
        <f t="shared" si="2"/>
        <v>0</v>
      </c>
      <c r="L31" s="21">
        <v>311</v>
      </c>
      <c r="M31" s="16">
        <f t="shared" si="3"/>
        <v>4.744469870327994</v>
      </c>
      <c r="N31" s="1">
        <v>2928</v>
      </c>
      <c r="O31" s="15">
        <f t="shared" si="4"/>
        <v>44.66819221967964</v>
      </c>
      <c r="P31" s="33">
        <v>60</v>
      </c>
      <c r="Q31" s="34">
        <f t="shared" si="5"/>
        <v>0.9153318077803204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2001</v>
      </c>
      <c r="E32" s="1">
        <v>100</v>
      </c>
      <c r="F32" s="1">
        <v>1390</v>
      </c>
      <c r="G32" s="16">
        <f t="shared" si="0"/>
        <v>69.46526736631684</v>
      </c>
      <c r="H32" s="1">
        <v>194</v>
      </c>
      <c r="I32" s="16">
        <f t="shared" si="1"/>
        <v>9.695152423788105</v>
      </c>
      <c r="J32" s="1">
        <v>0</v>
      </c>
      <c r="K32" s="16">
        <f t="shared" si="2"/>
        <v>0</v>
      </c>
      <c r="L32" s="21">
        <v>53</v>
      </c>
      <c r="M32" s="16">
        <f t="shared" si="3"/>
        <v>2.6486756621689156</v>
      </c>
      <c r="N32" s="1">
        <v>364</v>
      </c>
      <c r="O32" s="15">
        <f t="shared" si="4"/>
        <v>18.190904547726134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2837</v>
      </c>
      <c r="E33" s="1">
        <v>100</v>
      </c>
      <c r="F33" s="1">
        <v>2213</v>
      </c>
      <c r="G33" s="16">
        <f t="shared" si="0"/>
        <v>78.00493479027142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26</v>
      </c>
      <c r="M33" s="16">
        <f t="shared" si="3"/>
        <v>0.9164610504053579</v>
      </c>
      <c r="N33" s="1">
        <v>598</v>
      </c>
      <c r="O33" s="15">
        <f t="shared" si="4"/>
        <v>21.078604159323227</v>
      </c>
      <c r="P33" s="33">
        <v>5</v>
      </c>
      <c r="Q33" s="34">
        <f t="shared" si="5"/>
        <v>0.17624250969333805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1260</v>
      </c>
      <c r="E34" s="1">
        <v>100</v>
      </c>
      <c r="F34" s="1">
        <v>906</v>
      </c>
      <c r="G34" s="16">
        <f t="shared" si="0"/>
        <v>71.9047619047619</v>
      </c>
      <c r="H34" s="1">
        <v>54</v>
      </c>
      <c r="I34" s="16">
        <f t="shared" si="1"/>
        <v>4.285714285714286</v>
      </c>
      <c r="J34" s="1">
        <v>0</v>
      </c>
      <c r="K34" s="16">
        <f t="shared" si="2"/>
        <v>0</v>
      </c>
      <c r="L34" s="21">
        <v>0</v>
      </c>
      <c r="M34" s="16">
        <f t="shared" si="3"/>
        <v>0</v>
      </c>
      <c r="N34" s="1">
        <v>300</v>
      </c>
      <c r="O34" s="15">
        <f t="shared" si="4"/>
        <v>23.809523809523807</v>
      </c>
      <c r="P34" s="33">
        <v>25</v>
      </c>
      <c r="Q34" s="34">
        <f t="shared" si="5"/>
        <v>1.984126984126984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2731</v>
      </c>
      <c r="E35" s="1">
        <v>100</v>
      </c>
      <c r="F35" s="1">
        <v>1645</v>
      </c>
      <c r="G35" s="16">
        <f t="shared" si="0"/>
        <v>60.23434639326254</v>
      </c>
      <c r="H35" s="1">
        <v>107</v>
      </c>
      <c r="I35" s="16">
        <f t="shared" si="1"/>
        <v>3.9179787623581106</v>
      </c>
      <c r="J35" s="1">
        <v>0</v>
      </c>
      <c r="K35" s="16">
        <f t="shared" si="2"/>
        <v>0</v>
      </c>
      <c r="L35" s="21">
        <v>0</v>
      </c>
      <c r="M35" s="16">
        <f t="shared" si="3"/>
        <v>0</v>
      </c>
      <c r="N35" s="1">
        <v>979</v>
      </c>
      <c r="O35" s="15">
        <f t="shared" si="4"/>
        <v>35.84767484437935</v>
      </c>
      <c r="P35" s="33">
        <v>65</v>
      </c>
      <c r="Q35" s="34">
        <f t="shared" si="5"/>
        <v>2.3800805565726844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2339</v>
      </c>
      <c r="E36" s="1">
        <v>100</v>
      </c>
      <c r="F36" s="1">
        <v>2339</v>
      </c>
      <c r="G36" s="16">
        <f t="shared" si="0"/>
        <v>100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0</v>
      </c>
      <c r="M36" s="16">
        <f t="shared" si="3"/>
        <v>0</v>
      </c>
      <c r="N36" s="1">
        <v>0</v>
      </c>
      <c r="O36" s="15">
        <f t="shared" si="4"/>
        <v>0</v>
      </c>
      <c r="P36" s="33">
        <v>0</v>
      </c>
      <c r="Q36" s="34">
        <f t="shared" si="5"/>
        <v>0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2430</v>
      </c>
      <c r="E37" s="1">
        <v>100</v>
      </c>
      <c r="F37" s="1">
        <v>2184</v>
      </c>
      <c r="G37" s="16">
        <f aca="true" t="shared" si="10" ref="G37:G63">F37/D37*100</f>
        <v>89.87654320987654</v>
      </c>
      <c r="H37" s="1">
        <v>0</v>
      </c>
      <c r="I37" s="16">
        <f aca="true" t="shared" si="11" ref="I37:I63">H37/D37*100</f>
        <v>0</v>
      </c>
      <c r="J37" s="1">
        <v>0</v>
      </c>
      <c r="K37" s="16">
        <f aca="true" t="shared" si="12" ref="K37:K63">J37/D37*100</f>
        <v>0</v>
      </c>
      <c r="L37" s="21">
        <v>25</v>
      </c>
      <c r="M37" s="16">
        <f aca="true" t="shared" si="13" ref="M37:M63">L37/D37*100</f>
        <v>1.02880658436214</v>
      </c>
      <c r="N37" s="1">
        <v>221</v>
      </c>
      <c r="O37" s="15">
        <f aca="true" t="shared" si="14" ref="O37:O63">N37/D37*100</f>
        <v>9.094650205761317</v>
      </c>
      <c r="P37" s="33">
        <v>2</v>
      </c>
      <c r="Q37" s="34">
        <f aca="true" t="shared" si="15" ref="Q37:Q63">P37/D37*100</f>
        <v>0.0823045267489712</v>
      </c>
      <c r="R37" s="38"/>
      <c r="S37" s="40">
        <f aca="true" t="shared" si="16" ref="S37:S63">R37/D37*100</f>
        <v>0</v>
      </c>
      <c r="T37" s="41">
        <f aca="true" t="shared" si="17" ref="T37:T63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1274</v>
      </c>
      <c r="E38" s="1">
        <v>100</v>
      </c>
      <c r="F38" s="1">
        <v>581</v>
      </c>
      <c r="G38" s="16">
        <f t="shared" si="10"/>
        <v>45.604395604395606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24</v>
      </c>
      <c r="M38" s="16">
        <f t="shared" si="13"/>
        <v>1.8838304552590266</v>
      </c>
      <c r="N38" s="1">
        <v>669</v>
      </c>
      <c r="O38" s="15">
        <f t="shared" si="14"/>
        <v>52.51177394034537</v>
      </c>
      <c r="P38" s="33">
        <v>45</v>
      </c>
      <c r="Q38" s="34">
        <f t="shared" si="15"/>
        <v>3.5321821036106753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4322</v>
      </c>
      <c r="E39" s="1">
        <v>100</v>
      </c>
      <c r="F39" s="1">
        <v>1711</v>
      </c>
      <c r="G39" s="16">
        <f t="shared" si="10"/>
        <v>39.58815363257751</v>
      </c>
      <c r="H39" s="1">
        <v>63</v>
      </c>
      <c r="I39" s="16">
        <f t="shared" si="11"/>
        <v>1.4576584914391486</v>
      </c>
      <c r="J39" s="1">
        <v>0</v>
      </c>
      <c r="K39" s="16">
        <f t="shared" si="12"/>
        <v>0</v>
      </c>
      <c r="L39" s="21">
        <v>348</v>
      </c>
      <c r="M39" s="16">
        <f t="shared" si="13"/>
        <v>8.051827857473393</v>
      </c>
      <c r="N39" s="1">
        <v>2200</v>
      </c>
      <c r="O39" s="15">
        <f t="shared" si="14"/>
        <v>50.90236001850995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2897</v>
      </c>
      <c r="E40" s="1">
        <v>100</v>
      </c>
      <c r="F40" s="1">
        <v>1081</v>
      </c>
      <c r="G40" s="16">
        <f t="shared" si="10"/>
        <v>37.31446323783224</v>
      </c>
      <c r="H40" s="1">
        <v>723</v>
      </c>
      <c r="I40" s="16">
        <f t="shared" si="11"/>
        <v>24.956851915774937</v>
      </c>
      <c r="J40" s="1">
        <v>0</v>
      </c>
      <c r="K40" s="16">
        <f t="shared" si="12"/>
        <v>0</v>
      </c>
      <c r="L40" s="21">
        <v>18</v>
      </c>
      <c r="M40" s="16">
        <f t="shared" si="13"/>
        <v>0.6213324128408698</v>
      </c>
      <c r="N40" s="1">
        <v>1075</v>
      </c>
      <c r="O40" s="15">
        <f t="shared" si="14"/>
        <v>37.10735243355195</v>
      </c>
      <c r="P40" s="33">
        <v>91</v>
      </c>
      <c r="Q40" s="34">
        <f t="shared" si="15"/>
        <v>3.1411805315843977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5365</v>
      </c>
      <c r="E41" s="1">
        <v>100</v>
      </c>
      <c r="F41" s="1">
        <v>565</v>
      </c>
      <c r="G41" s="16">
        <f t="shared" si="10"/>
        <v>10.531220876048462</v>
      </c>
      <c r="H41" s="1">
        <v>224</v>
      </c>
      <c r="I41" s="16">
        <f t="shared" si="11"/>
        <v>4.175209692451072</v>
      </c>
      <c r="J41" s="1">
        <v>0</v>
      </c>
      <c r="K41" s="16">
        <f t="shared" si="12"/>
        <v>0</v>
      </c>
      <c r="L41" s="21">
        <v>386</v>
      </c>
      <c r="M41" s="16">
        <f t="shared" si="13"/>
        <v>7.194780987884436</v>
      </c>
      <c r="N41" s="1">
        <v>4190</v>
      </c>
      <c r="O41" s="15">
        <f t="shared" si="14"/>
        <v>78.09878844361603</v>
      </c>
      <c r="P41" s="33">
        <v>74</v>
      </c>
      <c r="Q41" s="34">
        <f t="shared" si="15"/>
        <v>1.3793103448275863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5815</v>
      </c>
      <c r="E42" s="1">
        <v>100</v>
      </c>
      <c r="F42" s="1">
        <v>3023</v>
      </c>
      <c r="G42" s="16">
        <f t="shared" si="10"/>
        <v>51.98624247635426</v>
      </c>
      <c r="H42" s="1">
        <v>33</v>
      </c>
      <c r="I42" s="16">
        <f t="shared" si="11"/>
        <v>0.5674978503869303</v>
      </c>
      <c r="J42" s="1">
        <v>0</v>
      </c>
      <c r="K42" s="16">
        <f t="shared" si="12"/>
        <v>0</v>
      </c>
      <c r="L42" s="21">
        <v>55</v>
      </c>
      <c r="M42" s="16">
        <f t="shared" si="13"/>
        <v>0.9458297506448838</v>
      </c>
      <c r="N42" s="1">
        <v>2704</v>
      </c>
      <c r="O42" s="15">
        <f t="shared" si="14"/>
        <v>46.500429922613925</v>
      </c>
      <c r="P42" s="33">
        <v>29</v>
      </c>
      <c r="Q42" s="34">
        <f t="shared" si="15"/>
        <v>0.49871023215821153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4601</v>
      </c>
      <c r="E43" s="1">
        <v>100</v>
      </c>
      <c r="F43" s="1">
        <v>3035</v>
      </c>
      <c r="G43" s="16">
        <f t="shared" si="10"/>
        <v>65.96392088676374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137</v>
      </c>
      <c r="M43" s="16">
        <f t="shared" si="13"/>
        <v>2.977613562269072</v>
      </c>
      <c r="N43" s="1">
        <v>1429</v>
      </c>
      <c r="O43" s="15">
        <f t="shared" si="14"/>
        <v>31.058465550967178</v>
      </c>
      <c r="P43" s="33">
        <v>138</v>
      </c>
      <c r="Q43" s="34">
        <f t="shared" si="15"/>
        <v>2.9993479678330797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0</v>
      </c>
      <c r="E44" s="1">
        <v>100</v>
      </c>
      <c r="F44" s="1"/>
      <c r="G44" s="16" t="e">
        <f t="shared" si="10"/>
        <v>#DIV/0!</v>
      </c>
      <c r="H44" s="1"/>
      <c r="I44" s="16" t="e">
        <f t="shared" si="11"/>
        <v>#DIV/0!</v>
      </c>
      <c r="J44" s="1"/>
      <c r="K44" s="16" t="e">
        <f t="shared" si="12"/>
        <v>#DIV/0!</v>
      </c>
      <c r="L44" s="21"/>
      <c r="M44" s="16" t="e">
        <f t="shared" si="13"/>
        <v>#DIV/0!</v>
      </c>
      <c r="N44" s="1"/>
      <c r="O44" s="15" t="e">
        <f t="shared" si="14"/>
        <v>#DIV/0!</v>
      </c>
      <c r="P44" s="33"/>
      <c r="Q44" s="34" t="e">
        <f t="shared" si="15"/>
        <v>#DIV/0!</v>
      </c>
      <c r="R44" s="38"/>
      <c r="S44" s="40" t="e">
        <f t="shared" si="16"/>
        <v>#DIV/0!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6508</v>
      </c>
      <c r="E45" s="1">
        <v>100</v>
      </c>
      <c r="F45" s="1">
        <v>1085</v>
      </c>
      <c r="G45" s="16">
        <f t="shared" si="10"/>
        <v>16.67178856791641</v>
      </c>
      <c r="H45" s="1">
        <v>359</v>
      </c>
      <c r="I45" s="16">
        <f t="shared" si="11"/>
        <v>5.516287645974185</v>
      </c>
      <c r="J45" s="1">
        <v>0</v>
      </c>
      <c r="K45" s="16">
        <f t="shared" si="12"/>
        <v>0</v>
      </c>
      <c r="L45" s="21">
        <v>1353</v>
      </c>
      <c r="M45" s="16">
        <f t="shared" si="13"/>
        <v>20.78979717271051</v>
      </c>
      <c r="N45" s="1">
        <v>3711</v>
      </c>
      <c r="O45" s="15">
        <f t="shared" si="14"/>
        <v>57.022126613398896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4847</v>
      </c>
      <c r="E46" s="1">
        <v>100</v>
      </c>
      <c r="F46" s="1">
        <v>1205</v>
      </c>
      <c r="G46" s="16">
        <f t="shared" si="10"/>
        <v>24.860738601196616</v>
      </c>
      <c r="H46" s="1">
        <v>99</v>
      </c>
      <c r="I46" s="16">
        <f t="shared" si="11"/>
        <v>2.0425005157829585</v>
      </c>
      <c r="J46" s="1">
        <v>0</v>
      </c>
      <c r="K46" s="16">
        <f t="shared" si="12"/>
        <v>0</v>
      </c>
      <c r="L46" s="21">
        <v>376</v>
      </c>
      <c r="M46" s="16">
        <f t="shared" si="13"/>
        <v>7.757375696306994</v>
      </c>
      <c r="N46" s="1">
        <v>3167</v>
      </c>
      <c r="O46" s="15">
        <f t="shared" si="14"/>
        <v>65.33938518671343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9542</v>
      </c>
      <c r="E47" s="1">
        <v>100</v>
      </c>
      <c r="F47" s="1">
        <v>4529</v>
      </c>
      <c r="G47" s="16">
        <f t="shared" si="10"/>
        <v>47.463844057849506</v>
      </c>
      <c r="H47" s="1">
        <v>339</v>
      </c>
      <c r="I47" s="16">
        <f t="shared" si="11"/>
        <v>3.5527143156570946</v>
      </c>
      <c r="J47" s="1">
        <v>0</v>
      </c>
      <c r="K47" s="16">
        <f t="shared" si="12"/>
        <v>0</v>
      </c>
      <c r="L47" s="21">
        <v>283</v>
      </c>
      <c r="M47" s="16">
        <f t="shared" si="13"/>
        <v>2.9658352546635927</v>
      </c>
      <c r="N47" s="1">
        <v>4391</v>
      </c>
      <c r="O47" s="15">
        <f t="shared" si="14"/>
        <v>46.01760637182981</v>
      </c>
      <c r="P47" s="33">
        <v>95</v>
      </c>
      <c r="Q47" s="34">
        <f t="shared" si="15"/>
        <v>0.9955984070425488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5427</v>
      </c>
      <c r="E48" s="1">
        <v>100</v>
      </c>
      <c r="F48" s="1">
        <v>2365</v>
      </c>
      <c r="G48" s="16">
        <f t="shared" si="10"/>
        <v>43.57840427492169</v>
      </c>
      <c r="H48" s="1">
        <v>369</v>
      </c>
      <c r="I48" s="16">
        <f t="shared" si="11"/>
        <v>6.799336650082918</v>
      </c>
      <c r="J48" s="1">
        <v>0</v>
      </c>
      <c r="K48" s="16">
        <f t="shared" si="12"/>
        <v>0</v>
      </c>
      <c r="L48" s="21">
        <v>231</v>
      </c>
      <c r="M48" s="16">
        <f t="shared" si="13"/>
        <v>4.25649530127142</v>
      </c>
      <c r="N48" s="1">
        <v>2462</v>
      </c>
      <c r="O48" s="15">
        <f t="shared" si="14"/>
        <v>45.36576377372397</v>
      </c>
      <c r="P48" s="33">
        <v>40</v>
      </c>
      <c r="Q48" s="34">
        <f t="shared" si="15"/>
        <v>0.7370554634236226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954</v>
      </c>
      <c r="E49" s="1">
        <v>100</v>
      </c>
      <c r="F49" s="1">
        <v>655</v>
      </c>
      <c r="G49" s="16">
        <f t="shared" si="10"/>
        <v>68.65828092243187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0</v>
      </c>
      <c r="M49" s="16">
        <f t="shared" si="13"/>
        <v>0</v>
      </c>
      <c r="N49" s="1">
        <v>299</v>
      </c>
      <c r="O49" s="15">
        <f t="shared" si="14"/>
        <v>31.341719077568136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310</v>
      </c>
      <c r="E50" s="1">
        <v>100</v>
      </c>
      <c r="F50" s="1">
        <v>310</v>
      </c>
      <c r="G50" s="16">
        <f t="shared" si="10"/>
        <v>100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0</v>
      </c>
      <c r="O50" s="15">
        <f t="shared" si="14"/>
        <v>0</v>
      </c>
      <c r="P50" s="33">
        <v>0</v>
      </c>
      <c r="Q50" s="34">
        <f t="shared" si="15"/>
        <v>0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2588</v>
      </c>
      <c r="E51" s="1">
        <v>100</v>
      </c>
      <c r="F51" s="1">
        <v>1832</v>
      </c>
      <c r="G51" s="16">
        <f t="shared" si="10"/>
        <v>70.78825347758887</v>
      </c>
      <c r="H51" s="1">
        <v>177</v>
      </c>
      <c r="I51" s="16">
        <f t="shared" si="11"/>
        <v>6.839258114374035</v>
      </c>
      <c r="J51" s="1">
        <v>0</v>
      </c>
      <c r="K51" s="16">
        <f t="shared" si="12"/>
        <v>0</v>
      </c>
      <c r="L51" s="21">
        <v>46</v>
      </c>
      <c r="M51" s="16">
        <f t="shared" si="13"/>
        <v>1.777434312210201</v>
      </c>
      <c r="N51" s="1">
        <v>533</v>
      </c>
      <c r="O51" s="15">
        <f t="shared" si="14"/>
        <v>20.595054095826892</v>
      </c>
      <c r="P51" s="33">
        <v>23</v>
      </c>
      <c r="Q51" s="34">
        <f t="shared" si="15"/>
        <v>0.8887171561051005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0</v>
      </c>
      <c r="E52" s="1">
        <v>100</v>
      </c>
      <c r="F52" s="1"/>
      <c r="G52" s="16" t="e">
        <f t="shared" si="10"/>
        <v>#DIV/0!</v>
      </c>
      <c r="H52" s="1"/>
      <c r="I52" s="16" t="e">
        <f t="shared" si="11"/>
        <v>#DIV/0!</v>
      </c>
      <c r="J52" s="1"/>
      <c r="K52" s="16" t="e">
        <f t="shared" si="12"/>
        <v>#DIV/0!</v>
      </c>
      <c r="L52" s="21"/>
      <c r="M52" s="16" t="e">
        <f t="shared" si="13"/>
        <v>#DIV/0!</v>
      </c>
      <c r="N52" s="1"/>
      <c r="O52" s="15" t="e">
        <f t="shared" si="14"/>
        <v>#DIV/0!</v>
      </c>
      <c r="P52" s="33"/>
      <c r="Q52" s="34" t="e">
        <f t="shared" si="15"/>
        <v>#DIV/0!</v>
      </c>
      <c r="R52" s="38"/>
      <c r="S52" s="40" t="e">
        <f t="shared" si="16"/>
        <v>#DIV/0!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2822</v>
      </c>
      <c r="E53" s="1">
        <v>100</v>
      </c>
      <c r="F53" s="1">
        <v>2270</v>
      </c>
      <c r="G53" s="16">
        <f t="shared" si="10"/>
        <v>80.43940467753366</v>
      </c>
      <c r="H53" s="1">
        <v>55</v>
      </c>
      <c r="I53" s="16">
        <f t="shared" si="11"/>
        <v>1.9489723600283486</v>
      </c>
      <c r="J53" s="1">
        <v>0</v>
      </c>
      <c r="K53" s="16">
        <f t="shared" si="12"/>
        <v>0</v>
      </c>
      <c r="L53" s="21">
        <v>111</v>
      </c>
      <c r="M53" s="16">
        <f t="shared" si="13"/>
        <v>3.933380581148122</v>
      </c>
      <c r="N53" s="1">
        <v>386</v>
      </c>
      <c r="O53" s="15">
        <f t="shared" si="14"/>
        <v>13.678242381289865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1873</v>
      </c>
      <c r="E54" s="1">
        <v>100</v>
      </c>
      <c r="F54" s="1">
        <v>1601</v>
      </c>
      <c r="G54" s="16">
        <f t="shared" si="10"/>
        <v>85.47784303256807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98</v>
      </c>
      <c r="M54" s="16">
        <f t="shared" si="13"/>
        <v>5.232247730912974</v>
      </c>
      <c r="N54" s="1">
        <v>174</v>
      </c>
      <c r="O54" s="15">
        <f t="shared" si="14"/>
        <v>9.289909236518954</v>
      </c>
      <c r="P54" s="33">
        <v>2</v>
      </c>
      <c r="Q54" s="34">
        <f t="shared" si="15"/>
        <v>0.10678056593699946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45</v>
      </c>
      <c r="E55" s="1">
        <v>100</v>
      </c>
      <c r="F55" s="1">
        <v>45</v>
      </c>
      <c r="G55" s="16">
        <f t="shared" si="10"/>
        <v>100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0</v>
      </c>
      <c r="M55" s="16">
        <f t="shared" si="13"/>
        <v>0</v>
      </c>
      <c r="N55" s="1">
        <v>0</v>
      </c>
      <c r="O55" s="15">
        <f t="shared" si="14"/>
        <v>0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1314</v>
      </c>
      <c r="E56" s="1">
        <v>100</v>
      </c>
      <c r="F56" s="1">
        <v>1310</v>
      </c>
      <c r="G56" s="16">
        <f t="shared" si="10"/>
        <v>99.69558599695586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4</v>
      </c>
      <c r="M56" s="16">
        <f t="shared" si="13"/>
        <v>0.30441400304414</v>
      </c>
      <c r="N56" s="1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23853</v>
      </c>
      <c r="E57" s="1">
        <v>100</v>
      </c>
      <c r="F57" s="1">
        <v>6567</v>
      </c>
      <c r="G57" s="16">
        <f t="shared" si="10"/>
        <v>27.53112815997988</v>
      </c>
      <c r="H57" s="1">
        <v>824</v>
      </c>
      <c r="I57" s="16">
        <f t="shared" si="11"/>
        <v>3.4544920974300926</v>
      </c>
      <c r="J57" s="1">
        <v>0</v>
      </c>
      <c r="K57" s="16">
        <f t="shared" si="12"/>
        <v>0</v>
      </c>
      <c r="L57" s="21">
        <v>4401</v>
      </c>
      <c r="M57" s="16">
        <f t="shared" si="13"/>
        <v>18.45050936989058</v>
      </c>
      <c r="N57" s="1">
        <v>12061</v>
      </c>
      <c r="O57" s="15">
        <f t="shared" si="14"/>
        <v>50.56387037269945</v>
      </c>
      <c r="P57" s="33">
        <v>11</v>
      </c>
      <c r="Q57" s="34">
        <f t="shared" si="15"/>
        <v>0.04611579256278037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1309</v>
      </c>
      <c r="E58" s="1">
        <v>100</v>
      </c>
      <c r="F58" s="1">
        <v>953</v>
      </c>
      <c r="G58" s="16">
        <f t="shared" si="10"/>
        <v>72.80366692131398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174</v>
      </c>
      <c r="M58" s="16">
        <f t="shared" si="13"/>
        <v>13.292589763177997</v>
      </c>
      <c r="N58" s="1">
        <v>182</v>
      </c>
      <c r="O58" s="15">
        <f t="shared" si="14"/>
        <v>13.903743315508022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688</v>
      </c>
      <c r="E59" s="1">
        <v>100</v>
      </c>
      <c r="F59" s="1">
        <v>406</v>
      </c>
      <c r="G59" s="16">
        <f t="shared" si="10"/>
        <v>59.01162790697675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281</v>
      </c>
      <c r="M59" s="16">
        <f t="shared" si="13"/>
        <v>40.843023255813954</v>
      </c>
      <c r="N59" s="1">
        <v>1</v>
      </c>
      <c r="O59" s="15">
        <f t="shared" si="14"/>
        <v>0.14534883720930233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6986</v>
      </c>
      <c r="E60" s="1">
        <v>100</v>
      </c>
      <c r="F60" s="1">
        <v>2086</v>
      </c>
      <c r="G60" s="16">
        <f t="shared" si="10"/>
        <v>29.859719438877757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2779</v>
      </c>
      <c r="M60" s="16">
        <f t="shared" si="13"/>
        <v>39.77955911823648</v>
      </c>
      <c r="N60" s="1">
        <v>2121</v>
      </c>
      <c r="O60" s="15">
        <f t="shared" si="14"/>
        <v>30.360721442885776</v>
      </c>
      <c r="P60" s="33">
        <v>15</v>
      </c>
      <c r="Q60" s="34">
        <f t="shared" si="15"/>
        <v>0.21471514457486401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4069</v>
      </c>
      <c r="E61" s="1">
        <v>100</v>
      </c>
      <c r="F61" s="1">
        <v>1954</v>
      </c>
      <c r="G61" s="16">
        <f t="shared" si="10"/>
        <v>48.02162693536495</v>
      </c>
      <c r="H61" s="1">
        <v>259</v>
      </c>
      <c r="I61" s="16">
        <f t="shared" si="11"/>
        <v>6.365200294912755</v>
      </c>
      <c r="J61" s="1">
        <v>409</v>
      </c>
      <c r="K61" s="16">
        <f t="shared" si="12"/>
        <v>10.051609732120914</v>
      </c>
      <c r="L61" s="21">
        <v>859</v>
      </c>
      <c r="M61" s="16">
        <f t="shared" si="13"/>
        <v>21.110838043745392</v>
      </c>
      <c r="N61" s="1">
        <v>588</v>
      </c>
      <c r="O61" s="15">
        <f t="shared" si="14"/>
        <v>14.450724993855985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9051</v>
      </c>
      <c r="E62" s="1">
        <v>100</v>
      </c>
      <c r="F62" s="1">
        <v>4505</v>
      </c>
      <c r="G62" s="16">
        <f t="shared" si="10"/>
        <v>49.77350568997901</v>
      </c>
      <c r="H62" s="1">
        <v>409</v>
      </c>
      <c r="I62" s="16">
        <f t="shared" si="11"/>
        <v>4.51883769749199</v>
      </c>
      <c r="J62" s="1">
        <v>237</v>
      </c>
      <c r="K62" s="16">
        <f t="shared" si="12"/>
        <v>2.6184951939012264</v>
      </c>
      <c r="L62" s="21">
        <v>1129</v>
      </c>
      <c r="M62" s="16">
        <f t="shared" si="13"/>
        <v>12.473759805546349</v>
      </c>
      <c r="N62" s="1">
        <v>2771</v>
      </c>
      <c r="O62" s="15">
        <f t="shared" si="14"/>
        <v>30.615401613081428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431</v>
      </c>
      <c r="E63" s="1">
        <v>100</v>
      </c>
      <c r="F63" s="1">
        <v>0</v>
      </c>
      <c r="G63" s="16">
        <f t="shared" si="10"/>
        <v>0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431</v>
      </c>
      <c r="O63" s="15">
        <f t="shared" si="14"/>
        <v>100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5810</v>
      </c>
      <c r="E64" s="1">
        <v>100</v>
      </c>
      <c r="F64" s="1">
        <v>3960</v>
      </c>
      <c r="G64" s="16">
        <f aca="true" t="shared" si="18" ref="G64:G70">F64/D64*100</f>
        <v>68.15834767641996</v>
      </c>
      <c r="H64" s="1">
        <v>0</v>
      </c>
      <c r="I64" s="16">
        <f aca="true" t="shared" si="19" ref="I64:I70">H64/D64*100</f>
        <v>0</v>
      </c>
      <c r="J64" s="1">
        <v>0</v>
      </c>
      <c r="K64" s="16">
        <f aca="true" t="shared" si="20" ref="K64:K70">J64/D64*100</f>
        <v>0</v>
      </c>
      <c r="L64" s="21">
        <v>77</v>
      </c>
      <c r="M64" s="16">
        <f aca="true" t="shared" si="21" ref="M64:M70">L64/D64*100</f>
        <v>1.3253012048192772</v>
      </c>
      <c r="N64" s="1">
        <v>1773</v>
      </c>
      <c r="O64" s="15">
        <f aca="true" t="shared" si="22" ref="O64:O70">N64/D64*100</f>
        <v>30.51635111876076</v>
      </c>
      <c r="P64" s="33">
        <v>0</v>
      </c>
      <c r="Q64" s="34">
        <f aca="true" t="shared" si="23" ref="Q64:Q70">P64/D64*100</f>
        <v>0</v>
      </c>
      <c r="R64" s="38"/>
      <c r="S64" s="40">
        <f aca="true" t="shared" si="24" ref="S64:S72">R64/D64*100</f>
        <v>0</v>
      </c>
      <c r="T64" s="41">
        <f aca="true" t="shared" si="25" ref="T64:T70">D64-F64-H64-J64-L64-N64</f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1585</v>
      </c>
      <c r="E65" s="1">
        <v>100</v>
      </c>
      <c r="F65" s="1">
        <v>1415</v>
      </c>
      <c r="G65" s="16">
        <f t="shared" si="18"/>
        <v>89.27444794952682</v>
      </c>
      <c r="H65" s="1">
        <v>0</v>
      </c>
      <c r="I65" s="16">
        <f t="shared" si="19"/>
        <v>0</v>
      </c>
      <c r="J65" s="1">
        <v>0</v>
      </c>
      <c r="K65" s="16">
        <f t="shared" si="20"/>
        <v>0</v>
      </c>
      <c r="L65" s="21">
        <v>10</v>
      </c>
      <c r="M65" s="16">
        <f t="shared" si="21"/>
        <v>0.6309148264984227</v>
      </c>
      <c r="N65" s="1">
        <v>160</v>
      </c>
      <c r="O65" s="15">
        <f t="shared" si="22"/>
        <v>10.094637223974763</v>
      </c>
      <c r="P65" s="33">
        <v>0</v>
      </c>
      <c r="Q65" s="34">
        <f t="shared" si="23"/>
        <v>0</v>
      </c>
      <c r="R65" s="38"/>
      <c r="S65" s="40">
        <f t="shared" si="24"/>
        <v>0</v>
      </c>
      <c r="T65" s="41">
        <f t="shared" si="25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2126</v>
      </c>
      <c r="E66" s="1">
        <v>100</v>
      </c>
      <c r="F66" s="1">
        <v>1709</v>
      </c>
      <c r="G66" s="16">
        <f t="shared" si="18"/>
        <v>80.38570084666038</v>
      </c>
      <c r="H66" s="1">
        <v>0</v>
      </c>
      <c r="I66" s="16">
        <f t="shared" si="19"/>
        <v>0</v>
      </c>
      <c r="J66" s="1">
        <v>0</v>
      </c>
      <c r="K66" s="16">
        <f t="shared" si="20"/>
        <v>0</v>
      </c>
      <c r="L66" s="21">
        <v>1</v>
      </c>
      <c r="M66" s="16">
        <f t="shared" si="21"/>
        <v>0.047036688617121354</v>
      </c>
      <c r="N66" s="1">
        <v>416</v>
      </c>
      <c r="O66" s="15">
        <f t="shared" si="22"/>
        <v>19.567262464722486</v>
      </c>
      <c r="P66" s="33">
        <v>0</v>
      </c>
      <c r="Q66" s="34">
        <f t="shared" si="23"/>
        <v>0</v>
      </c>
      <c r="R66" s="38"/>
      <c r="S66" s="40">
        <f t="shared" si="24"/>
        <v>0</v>
      </c>
      <c r="T66" s="41">
        <f t="shared" si="25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1938</v>
      </c>
      <c r="E67" s="1">
        <v>100</v>
      </c>
      <c r="F67" s="1">
        <v>1658</v>
      </c>
      <c r="G67" s="16">
        <f t="shared" si="18"/>
        <v>85.55211558307533</v>
      </c>
      <c r="H67" s="1">
        <v>0</v>
      </c>
      <c r="I67" s="16">
        <f t="shared" si="19"/>
        <v>0</v>
      </c>
      <c r="J67" s="1">
        <v>0</v>
      </c>
      <c r="K67" s="16">
        <f t="shared" si="20"/>
        <v>0</v>
      </c>
      <c r="L67" s="21">
        <v>0</v>
      </c>
      <c r="M67" s="16">
        <f t="shared" si="21"/>
        <v>0</v>
      </c>
      <c r="N67" s="1">
        <v>280</v>
      </c>
      <c r="O67" s="15">
        <f t="shared" si="22"/>
        <v>14.447884416924664</v>
      </c>
      <c r="P67" s="33">
        <v>0</v>
      </c>
      <c r="Q67" s="34">
        <f t="shared" si="23"/>
        <v>0</v>
      </c>
      <c r="R67" s="38"/>
      <c r="S67" s="40">
        <f t="shared" si="24"/>
        <v>0</v>
      </c>
      <c r="T67" s="41">
        <f t="shared" si="25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>
        <v>0</v>
      </c>
      <c r="E68" s="1">
        <v>100</v>
      </c>
      <c r="F68" s="1"/>
      <c r="G68" s="16" t="e">
        <f t="shared" si="18"/>
        <v>#DIV/0!</v>
      </c>
      <c r="H68" s="1"/>
      <c r="I68" s="16" t="e">
        <f t="shared" si="19"/>
        <v>#DIV/0!</v>
      </c>
      <c r="J68" s="1"/>
      <c r="K68" s="16" t="e">
        <f t="shared" si="20"/>
        <v>#DIV/0!</v>
      </c>
      <c r="L68" s="21"/>
      <c r="M68" s="16" t="e">
        <f t="shared" si="21"/>
        <v>#DIV/0!</v>
      </c>
      <c r="N68" s="1"/>
      <c r="O68" s="15" t="e">
        <f t="shared" si="22"/>
        <v>#DIV/0!</v>
      </c>
      <c r="P68" s="33"/>
      <c r="Q68" s="34" t="e">
        <f t="shared" si="23"/>
        <v>#DIV/0!</v>
      </c>
      <c r="R68" s="38"/>
      <c r="S68" s="40" t="e">
        <f t="shared" si="24"/>
        <v>#DIV/0!</v>
      </c>
      <c r="T68" s="41">
        <f t="shared" si="25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1676</v>
      </c>
      <c r="E69" s="1">
        <v>100</v>
      </c>
      <c r="F69" s="1">
        <v>1412</v>
      </c>
      <c r="G69" s="16">
        <f t="shared" si="18"/>
        <v>84.24821002386635</v>
      </c>
      <c r="H69" s="1">
        <v>0</v>
      </c>
      <c r="I69" s="16">
        <f t="shared" si="19"/>
        <v>0</v>
      </c>
      <c r="J69" s="1">
        <v>0</v>
      </c>
      <c r="K69" s="16">
        <f t="shared" si="20"/>
        <v>0</v>
      </c>
      <c r="L69" s="21">
        <v>0</v>
      </c>
      <c r="M69" s="16">
        <f t="shared" si="21"/>
        <v>0</v>
      </c>
      <c r="N69" s="1">
        <v>264</v>
      </c>
      <c r="O69" s="15">
        <f t="shared" si="22"/>
        <v>15.75178997613365</v>
      </c>
      <c r="P69" s="33">
        <v>0</v>
      </c>
      <c r="Q69" s="34">
        <f t="shared" si="23"/>
        <v>0</v>
      </c>
      <c r="R69" s="38"/>
      <c r="S69" s="40">
        <f t="shared" si="24"/>
        <v>0</v>
      </c>
      <c r="T69" s="41">
        <f t="shared" si="25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>
        <v>0</v>
      </c>
      <c r="E70" s="1">
        <v>100</v>
      </c>
      <c r="F70" s="1"/>
      <c r="G70" s="16" t="e">
        <f t="shared" si="18"/>
        <v>#DIV/0!</v>
      </c>
      <c r="H70" s="1"/>
      <c r="I70" s="16" t="e">
        <f t="shared" si="19"/>
        <v>#DIV/0!</v>
      </c>
      <c r="J70" s="1"/>
      <c r="K70" s="16" t="e">
        <f t="shared" si="20"/>
        <v>#DIV/0!</v>
      </c>
      <c r="L70" s="16"/>
      <c r="M70" s="16" t="e">
        <f t="shared" si="21"/>
        <v>#DIV/0!</v>
      </c>
      <c r="N70" s="1"/>
      <c r="O70" s="15" t="e">
        <f t="shared" si="22"/>
        <v>#DIV/0!</v>
      </c>
      <c r="P70" s="4"/>
      <c r="Q70" s="34" t="e">
        <f t="shared" si="23"/>
        <v>#DIV/0!</v>
      </c>
      <c r="R70" s="37"/>
      <c r="S70" s="40" t="e">
        <f t="shared" si="24"/>
        <v>#DIV/0!</v>
      </c>
      <c r="T70" s="41">
        <f t="shared" si="25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338353</v>
      </c>
      <c r="E72" s="11"/>
      <c r="F72" s="11">
        <f aca="true" t="shared" si="26" ref="F72:P72">SUM(F5:F70)</f>
        <v>151736</v>
      </c>
      <c r="G72" s="29">
        <f>F72/D72*100</f>
        <v>44.84547203660083</v>
      </c>
      <c r="H72" s="11">
        <f t="shared" si="26"/>
        <v>17590</v>
      </c>
      <c r="I72" s="29">
        <f>H72/D72*100</f>
        <v>5.198712587150107</v>
      </c>
      <c r="J72" s="11">
        <f t="shared" si="26"/>
        <v>646</v>
      </c>
      <c r="K72" s="29">
        <f>J72/D72*100</f>
        <v>0.19092486249567758</v>
      </c>
      <c r="L72" s="11">
        <f t="shared" si="26"/>
        <v>35812</v>
      </c>
      <c r="M72" s="29">
        <f>L72/D72*100</f>
        <v>10.584212346277408</v>
      </c>
      <c r="N72" s="11">
        <f t="shared" si="26"/>
        <v>132569</v>
      </c>
      <c r="O72" s="29">
        <f>N72/D72*100</f>
        <v>39.18067816747598</v>
      </c>
      <c r="P72" s="11">
        <f t="shared" si="26"/>
        <v>1235</v>
      </c>
      <c r="Q72" s="29">
        <f>P72/D72*100</f>
        <v>0.36500341359467775</v>
      </c>
      <c r="R72" s="39">
        <f>SUM(R18:R70)</f>
        <v>0</v>
      </c>
      <c r="S72" s="40">
        <f t="shared" si="2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4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75" sqref="J75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003906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143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4903</v>
      </c>
      <c r="E5" s="1">
        <v>100</v>
      </c>
      <c r="F5" s="1">
        <v>2448</v>
      </c>
      <c r="G5" s="16">
        <f aca="true" t="shared" si="0" ref="G5:G36">F5/D5*100</f>
        <v>49.92861513359168</v>
      </c>
      <c r="H5" s="1">
        <v>401</v>
      </c>
      <c r="I5" s="16">
        <f aca="true" t="shared" si="1" ref="I5:I36">H5/D5*100</f>
        <v>8.178666122781971</v>
      </c>
      <c r="J5" s="1">
        <v>0</v>
      </c>
      <c r="K5" s="16">
        <f aca="true" t="shared" si="2" ref="K5:K36">J5/D5*100</f>
        <v>0</v>
      </c>
      <c r="L5" s="21">
        <v>35</v>
      </c>
      <c r="M5" s="16">
        <f aca="true" t="shared" si="3" ref="M5:M36">L5/D5*100</f>
        <v>0.7138486640832143</v>
      </c>
      <c r="N5" s="1">
        <v>2019</v>
      </c>
      <c r="O5" s="15">
        <f aca="true" t="shared" si="4" ref="O5:O36">N5/D5*100</f>
        <v>41.17887007954314</v>
      </c>
      <c r="P5" s="33">
        <v>31</v>
      </c>
      <c r="Q5" s="34">
        <f aca="true" t="shared" si="5" ref="Q5:Q36">P5/D5*100</f>
        <v>0.6322659596165613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>
        <v>0</v>
      </c>
      <c r="I6" s="16">
        <f t="shared" si="1"/>
        <v>0</v>
      </c>
      <c r="J6" s="1">
        <v>0</v>
      </c>
      <c r="K6" s="16">
        <f t="shared" si="2"/>
        <v>0</v>
      </c>
      <c r="L6" s="21">
        <v>0</v>
      </c>
      <c r="M6" s="16">
        <f t="shared" si="3"/>
        <v>0</v>
      </c>
      <c r="N6" s="1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17">
        <v>50</v>
      </c>
      <c r="E7" s="1">
        <v>100</v>
      </c>
      <c r="F7" s="1">
        <v>0</v>
      </c>
      <c r="G7" s="16">
        <f t="shared" si="0"/>
        <v>0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1">
        <v>50</v>
      </c>
      <c r="O7" s="15">
        <f t="shared" si="4"/>
        <v>100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>
        <v>0</v>
      </c>
      <c r="I8" s="16">
        <f t="shared" si="1"/>
        <v>0</v>
      </c>
      <c r="J8" s="1">
        <v>0</v>
      </c>
      <c r="K8" s="16">
        <f t="shared" si="2"/>
        <v>0</v>
      </c>
      <c r="L8" s="21">
        <v>0</v>
      </c>
      <c r="M8" s="16">
        <f t="shared" si="3"/>
        <v>0</v>
      </c>
      <c r="N8" s="1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2053</v>
      </c>
      <c r="E9" s="1">
        <v>100</v>
      </c>
      <c r="F9" s="1">
        <v>1300</v>
      </c>
      <c r="G9" s="16">
        <f t="shared" si="0"/>
        <v>63.32196785192401</v>
      </c>
      <c r="H9" s="1">
        <v>0</v>
      </c>
      <c r="I9" s="16">
        <f t="shared" si="1"/>
        <v>0</v>
      </c>
      <c r="J9" s="1">
        <v>0</v>
      </c>
      <c r="K9" s="16">
        <f t="shared" si="2"/>
        <v>0</v>
      </c>
      <c r="L9" s="21">
        <v>567</v>
      </c>
      <c r="M9" s="16">
        <f t="shared" si="3"/>
        <v>27.618119824646858</v>
      </c>
      <c r="N9" s="1">
        <v>186</v>
      </c>
      <c r="O9" s="15">
        <f t="shared" si="4"/>
        <v>9.059912323429128</v>
      </c>
      <c r="P9" s="33">
        <v>45</v>
      </c>
      <c r="Q9" s="34">
        <f t="shared" si="5"/>
        <v>2.1919142717973696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1334</v>
      </c>
      <c r="E10" s="1">
        <v>100</v>
      </c>
      <c r="F10" s="1">
        <v>757</v>
      </c>
      <c r="G10" s="16">
        <f t="shared" si="0"/>
        <v>56.746626686656676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0</v>
      </c>
      <c r="M10" s="16">
        <f t="shared" si="3"/>
        <v>0</v>
      </c>
      <c r="N10" s="1">
        <v>577</v>
      </c>
      <c r="O10" s="15">
        <f t="shared" si="4"/>
        <v>43.25337331334333</v>
      </c>
      <c r="P10" s="33">
        <v>0</v>
      </c>
      <c r="Q10" s="34">
        <f t="shared" si="5"/>
        <v>0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8490</v>
      </c>
      <c r="E11" s="1">
        <v>100</v>
      </c>
      <c r="F11" s="1">
        <v>4474</v>
      </c>
      <c r="G11" s="16">
        <f t="shared" si="0"/>
        <v>52.69729093050648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99</v>
      </c>
      <c r="M11" s="16">
        <f t="shared" si="3"/>
        <v>1.1660777385159011</v>
      </c>
      <c r="N11" s="1">
        <v>3917</v>
      </c>
      <c r="O11" s="15">
        <f t="shared" si="4"/>
        <v>46.13663133097762</v>
      </c>
      <c r="P11" s="33">
        <v>86</v>
      </c>
      <c r="Q11" s="34">
        <f t="shared" si="5"/>
        <v>1.0129564193168434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12074</v>
      </c>
      <c r="E12" s="3">
        <v>100</v>
      </c>
      <c r="F12" s="2">
        <v>3400</v>
      </c>
      <c r="G12" s="16">
        <f t="shared" si="0"/>
        <v>28.159681961239023</v>
      </c>
      <c r="H12" s="2">
        <v>0</v>
      </c>
      <c r="I12" s="16">
        <f t="shared" si="1"/>
        <v>0</v>
      </c>
      <c r="J12" s="2">
        <v>0</v>
      </c>
      <c r="K12" s="16">
        <f t="shared" si="2"/>
        <v>0</v>
      </c>
      <c r="L12" s="21">
        <v>1870</v>
      </c>
      <c r="M12" s="16">
        <f t="shared" si="3"/>
        <v>15.487825078681464</v>
      </c>
      <c r="N12" s="2">
        <v>6804</v>
      </c>
      <c r="O12" s="15">
        <f t="shared" si="4"/>
        <v>56.352492960079516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18144</v>
      </c>
      <c r="E13" s="1">
        <v>100</v>
      </c>
      <c r="F13" s="1">
        <v>4582</v>
      </c>
      <c r="G13" s="16">
        <f t="shared" si="0"/>
        <v>25.25352733686067</v>
      </c>
      <c r="H13" s="1">
        <v>1033</v>
      </c>
      <c r="I13" s="16">
        <f t="shared" si="1"/>
        <v>5.693342151675485</v>
      </c>
      <c r="J13" s="1">
        <v>0</v>
      </c>
      <c r="K13" s="16">
        <f t="shared" si="2"/>
        <v>0</v>
      </c>
      <c r="L13" s="21">
        <v>1860</v>
      </c>
      <c r="M13" s="16">
        <f t="shared" si="3"/>
        <v>10.251322751322752</v>
      </c>
      <c r="N13" s="1">
        <v>10669</v>
      </c>
      <c r="O13" s="15">
        <f t="shared" si="4"/>
        <v>58.80180776014109</v>
      </c>
      <c r="P13" s="33">
        <v>10</v>
      </c>
      <c r="Q13" s="34">
        <f t="shared" si="5"/>
        <v>0.05511463844797178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7033</v>
      </c>
      <c r="E14" s="1">
        <v>100</v>
      </c>
      <c r="F14" s="1">
        <v>2296</v>
      </c>
      <c r="G14" s="16">
        <f t="shared" si="0"/>
        <v>32.64609697142045</v>
      </c>
      <c r="H14" s="1">
        <v>969</v>
      </c>
      <c r="I14" s="16">
        <f t="shared" si="1"/>
        <v>13.77790416607422</v>
      </c>
      <c r="J14" s="1">
        <v>0</v>
      </c>
      <c r="K14" s="16">
        <f t="shared" si="2"/>
        <v>0</v>
      </c>
      <c r="L14" s="21">
        <v>1496</v>
      </c>
      <c r="M14" s="16">
        <f t="shared" si="3"/>
        <v>21.27115029148301</v>
      </c>
      <c r="N14" s="1">
        <v>2272</v>
      </c>
      <c r="O14" s="15">
        <f t="shared" si="4"/>
        <v>32.30484857102232</v>
      </c>
      <c r="P14" s="33">
        <v>18</v>
      </c>
      <c r="Q14" s="34">
        <f t="shared" si="5"/>
        <v>0.2559363002985923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19630</v>
      </c>
      <c r="E15" s="1">
        <v>100</v>
      </c>
      <c r="F15" s="1">
        <v>8719</v>
      </c>
      <c r="G15" s="16">
        <f t="shared" si="0"/>
        <v>44.41670911869588</v>
      </c>
      <c r="H15" s="1">
        <v>1221</v>
      </c>
      <c r="I15" s="16">
        <f t="shared" si="1"/>
        <v>6.220071319409068</v>
      </c>
      <c r="J15" s="1">
        <v>0</v>
      </c>
      <c r="K15" s="16">
        <f t="shared" si="2"/>
        <v>0</v>
      </c>
      <c r="L15" s="21">
        <v>1496</v>
      </c>
      <c r="M15" s="16">
        <f t="shared" si="3"/>
        <v>7.62098828323994</v>
      </c>
      <c r="N15" s="1">
        <v>8194</v>
      </c>
      <c r="O15" s="15">
        <f t="shared" si="4"/>
        <v>41.74223127865512</v>
      </c>
      <c r="P15" s="33">
        <v>47</v>
      </c>
      <c r="Q15" s="34">
        <f t="shared" si="5"/>
        <v>0.23942944472745797</v>
      </c>
      <c r="R15" s="38"/>
      <c r="S15" s="40">
        <f t="shared" si="6"/>
        <v>0</v>
      </c>
      <c r="T15" s="41">
        <f t="shared" si="7"/>
        <v>0</v>
      </c>
    </row>
    <row r="16" spans="1:20" ht="17.25" customHeight="1">
      <c r="A16" s="4">
        <f t="shared" si="8"/>
        <v>12</v>
      </c>
      <c r="B16" s="20" t="s">
        <v>61</v>
      </c>
      <c r="C16" s="20" t="s">
        <v>131</v>
      </c>
      <c r="D16" s="1">
        <v>6840</v>
      </c>
      <c r="E16" s="1">
        <v>100</v>
      </c>
      <c r="F16" s="1">
        <v>5078</v>
      </c>
      <c r="G16" s="16">
        <f t="shared" si="0"/>
        <v>74.23976608187135</v>
      </c>
      <c r="H16" s="1">
        <v>0</v>
      </c>
      <c r="I16" s="16">
        <f t="shared" si="1"/>
        <v>0</v>
      </c>
      <c r="J16" s="1">
        <v>0</v>
      </c>
      <c r="K16" s="16">
        <f t="shared" si="2"/>
        <v>0</v>
      </c>
      <c r="L16" s="21">
        <v>370</v>
      </c>
      <c r="M16" s="16">
        <f t="shared" si="3"/>
        <v>5.409356725146199</v>
      </c>
      <c r="N16" s="1">
        <v>1392</v>
      </c>
      <c r="O16" s="15">
        <f t="shared" si="4"/>
        <v>20.350877192982455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69</v>
      </c>
      <c r="E17" s="1">
        <v>100</v>
      </c>
      <c r="F17" s="1">
        <v>21</v>
      </c>
      <c r="G17" s="16">
        <f t="shared" si="0"/>
        <v>30.434782608695656</v>
      </c>
      <c r="H17" s="1">
        <v>48</v>
      </c>
      <c r="I17" s="16">
        <f t="shared" si="1"/>
        <v>69.56521739130434</v>
      </c>
      <c r="J17" s="1">
        <v>0</v>
      </c>
      <c r="K17" s="16">
        <f t="shared" si="2"/>
        <v>0</v>
      </c>
      <c r="L17" s="21">
        <v>0</v>
      </c>
      <c r="M17" s="16">
        <f t="shared" si="3"/>
        <v>0</v>
      </c>
      <c r="N17" s="1">
        <v>0</v>
      </c>
      <c r="O17" s="15">
        <f t="shared" si="4"/>
        <v>0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18606</v>
      </c>
      <c r="E18" s="1">
        <v>100</v>
      </c>
      <c r="F18" s="1">
        <v>9169</v>
      </c>
      <c r="G18" s="16">
        <f t="shared" si="0"/>
        <v>49.279802214339455</v>
      </c>
      <c r="H18" s="1">
        <v>1</v>
      </c>
      <c r="I18" s="16">
        <f t="shared" si="1"/>
        <v>0.005374610340750295</v>
      </c>
      <c r="J18" s="1">
        <v>0</v>
      </c>
      <c r="K18" s="16">
        <f t="shared" si="2"/>
        <v>0</v>
      </c>
      <c r="L18" s="21">
        <v>937</v>
      </c>
      <c r="M18" s="16">
        <f t="shared" si="3"/>
        <v>5.036009889283027</v>
      </c>
      <c r="N18" s="1">
        <v>8499</v>
      </c>
      <c r="O18" s="15">
        <f t="shared" si="4"/>
        <v>45.678813286036764</v>
      </c>
      <c r="P18" s="33">
        <v>49</v>
      </c>
      <c r="Q18" s="34">
        <f t="shared" si="5"/>
        <v>0.26335590669676445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18082</v>
      </c>
      <c r="E19" s="1">
        <v>100</v>
      </c>
      <c r="F19" s="1">
        <v>7793</v>
      </c>
      <c r="G19" s="16">
        <f t="shared" si="0"/>
        <v>43.098108616303506</v>
      </c>
      <c r="H19" s="1">
        <v>1721</v>
      </c>
      <c r="I19" s="16">
        <f t="shared" si="1"/>
        <v>9.51775246101095</v>
      </c>
      <c r="J19" s="1">
        <v>0</v>
      </c>
      <c r="K19" s="16">
        <f t="shared" si="2"/>
        <v>0</v>
      </c>
      <c r="L19" s="21">
        <v>1747</v>
      </c>
      <c r="M19" s="16">
        <f t="shared" si="3"/>
        <v>9.661541864837961</v>
      </c>
      <c r="N19" s="1">
        <v>6821</v>
      </c>
      <c r="O19" s="15">
        <f t="shared" si="4"/>
        <v>37.72259705784759</v>
      </c>
      <c r="P19" s="33">
        <v>12</v>
      </c>
      <c r="Q19" s="34">
        <f t="shared" si="5"/>
        <v>0.0663643402278509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15916</v>
      </c>
      <c r="E20" s="1">
        <v>100</v>
      </c>
      <c r="F20" s="1">
        <v>4825</v>
      </c>
      <c r="G20" s="16">
        <f t="shared" si="0"/>
        <v>30.31540588087459</v>
      </c>
      <c r="H20" s="1">
        <v>402</v>
      </c>
      <c r="I20" s="16">
        <f t="shared" si="1"/>
        <v>2.5257602412666498</v>
      </c>
      <c r="J20" s="1">
        <v>0</v>
      </c>
      <c r="K20" s="16">
        <f t="shared" si="2"/>
        <v>0</v>
      </c>
      <c r="L20" s="21">
        <v>2895</v>
      </c>
      <c r="M20" s="16">
        <f t="shared" si="3"/>
        <v>18.189243528524752</v>
      </c>
      <c r="N20" s="1">
        <v>7794</v>
      </c>
      <c r="O20" s="15">
        <f t="shared" si="4"/>
        <v>48.969590349334005</v>
      </c>
      <c r="P20" s="33">
        <v>0</v>
      </c>
      <c r="Q20" s="34">
        <f t="shared" si="5"/>
        <v>0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13331</v>
      </c>
      <c r="E21" s="1">
        <v>100</v>
      </c>
      <c r="F21" s="1">
        <v>6995</v>
      </c>
      <c r="G21" s="16">
        <f t="shared" si="0"/>
        <v>52.47168254444527</v>
      </c>
      <c r="H21" s="1">
        <v>1</v>
      </c>
      <c r="I21" s="16">
        <f t="shared" si="1"/>
        <v>0.007501312729727703</v>
      </c>
      <c r="J21" s="1">
        <v>0</v>
      </c>
      <c r="K21" s="16">
        <f t="shared" si="2"/>
        <v>0</v>
      </c>
      <c r="L21" s="21">
        <v>3998</v>
      </c>
      <c r="M21" s="16">
        <f t="shared" si="3"/>
        <v>29.990248293451355</v>
      </c>
      <c r="N21" s="1">
        <v>2337</v>
      </c>
      <c r="O21" s="15">
        <f t="shared" si="4"/>
        <v>17.53056784937364</v>
      </c>
      <c r="P21" s="33">
        <v>31</v>
      </c>
      <c r="Q21" s="34">
        <f t="shared" si="5"/>
        <v>0.23254069462155877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15792</v>
      </c>
      <c r="E22" s="1">
        <v>100</v>
      </c>
      <c r="F22" s="1">
        <v>7868</v>
      </c>
      <c r="G22" s="16">
        <f t="shared" si="0"/>
        <v>49.822695035460995</v>
      </c>
      <c r="H22" s="1">
        <v>142</v>
      </c>
      <c r="I22" s="16">
        <f t="shared" si="1"/>
        <v>0.8991894630192503</v>
      </c>
      <c r="J22" s="1">
        <v>0</v>
      </c>
      <c r="K22" s="16">
        <f t="shared" si="2"/>
        <v>0</v>
      </c>
      <c r="L22" s="21">
        <v>1902</v>
      </c>
      <c r="M22" s="16">
        <f t="shared" si="3"/>
        <v>12.044072948328267</v>
      </c>
      <c r="N22" s="1">
        <v>5880</v>
      </c>
      <c r="O22" s="15">
        <f t="shared" si="4"/>
        <v>37.234042553191486</v>
      </c>
      <c r="P22" s="33">
        <v>37</v>
      </c>
      <c r="Q22" s="34">
        <f t="shared" si="5"/>
        <v>0.23429584599797365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10454</v>
      </c>
      <c r="E23" s="1">
        <v>100</v>
      </c>
      <c r="F23" s="1">
        <v>5429</v>
      </c>
      <c r="G23" s="16">
        <f t="shared" si="0"/>
        <v>51.932274727377084</v>
      </c>
      <c r="H23" s="1">
        <v>484</v>
      </c>
      <c r="I23" s="16">
        <f t="shared" si="1"/>
        <v>4.629806772527263</v>
      </c>
      <c r="J23" s="1">
        <v>0</v>
      </c>
      <c r="K23" s="16">
        <f t="shared" si="2"/>
        <v>0</v>
      </c>
      <c r="L23" s="21">
        <v>1183</v>
      </c>
      <c r="M23" s="16">
        <f t="shared" si="3"/>
        <v>11.316242586569734</v>
      </c>
      <c r="N23" s="1">
        <v>3358</v>
      </c>
      <c r="O23" s="15">
        <f t="shared" si="4"/>
        <v>32.12167591352592</v>
      </c>
      <c r="P23" s="33">
        <v>0</v>
      </c>
      <c r="Q23" s="34">
        <f t="shared" si="5"/>
        <v>0</v>
      </c>
      <c r="R23" s="38"/>
      <c r="S23" s="40">
        <f t="shared" si="6"/>
        <v>0</v>
      </c>
      <c r="T23" s="41">
        <f t="shared" si="7"/>
        <v>0</v>
      </c>
    </row>
    <row r="24" spans="1:20" ht="15.75" customHeight="1">
      <c r="A24" s="4">
        <f t="shared" si="9"/>
        <v>20</v>
      </c>
      <c r="B24" s="20" t="s">
        <v>133</v>
      </c>
      <c r="C24" s="20" t="s">
        <v>23</v>
      </c>
      <c r="D24" s="1">
        <v>9322</v>
      </c>
      <c r="E24" s="1">
        <v>100</v>
      </c>
      <c r="F24" s="1">
        <v>4902</v>
      </c>
      <c r="G24" s="16">
        <f t="shared" si="0"/>
        <v>52.58528212829865</v>
      </c>
      <c r="H24" s="1">
        <v>1826</v>
      </c>
      <c r="I24" s="16">
        <f t="shared" si="1"/>
        <v>19.588071229349925</v>
      </c>
      <c r="J24" s="1">
        <v>0</v>
      </c>
      <c r="K24" s="16">
        <f t="shared" si="2"/>
        <v>0</v>
      </c>
      <c r="L24" s="21">
        <v>627</v>
      </c>
      <c r="M24" s="16">
        <f t="shared" si="3"/>
        <v>6.726024458270757</v>
      </c>
      <c r="N24" s="1">
        <v>1967</v>
      </c>
      <c r="O24" s="15">
        <f t="shared" si="4"/>
        <v>21.10062218408067</v>
      </c>
      <c r="P24" s="33">
        <v>0</v>
      </c>
      <c r="Q24" s="34">
        <f t="shared" si="5"/>
        <v>0</v>
      </c>
      <c r="R24" s="38"/>
      <c r="S24" s="40">
        <f t="shared" si="6"/>
        <v>0</v>
      </c>
      <c r="T24" s="41">
        <f t="shared" si="7"/>
        <v>0</v>
      </c>
    </row>
    <row r="25" spans="1:20" ht="25.5">
      <c r="A25" s="4">
        <f t="shared" si="9"/>
        <v>21</v>
      </c>
      <c r="B25" s="20" t="s">
        <v>16</v>
      </c>
      <c r="C25" s="20" t="s">
        <v>155</v>
      </c>
      <c r="D25" s="1">
        <v>21371</v>
      </c>
      <c r="E25" s="1">
        <v>100</v>
      </c>
      <c r="F25" s="1">
        <v>11589</v>
      </c>
      <c r="G25" s="16">
        <f t="shared" si="0"/>
        <v>54.22769173178607</v>
      </c>
      <c r="H25" s="1">
        <v>353</v>
      </c>
      <c r="I25" s="16">
        <f t="shared" si="1"/>
        <v>1.651771091666277</v>
      </c>
      <c r="J25" s="1">
        <v>0</v>
      </c>
      <c r="K25" s="16">
        <f t="shared" si="2"/>
        <v>0</v>
      </c>
      <c r="L25" s="21">
        <v>1531</v>
      </c>
      <c r="M25" s="16">
        <f t="shared" si="3"/>
        <v>7.163913714847222</v>
      </c>
      <c r="N25" s="1">
        <v>7898</v>
      </c>
      <c r="O25" s="15">
        <f t="shared" si="4"/>
        <v>36.95662346170043</v>
      </c>
      <c r="P25" s="33">
        <v>54</v>
      </c>
      <c r="Q25" s="34">
        <f t="shared" si="5"/>
        <v>0.25267886388096017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4993</v>
      </c>
      <c r="E26" s="1">
        <v>100</v>
      </c>
      <c r="F26" s="1">
        <v>423</v>
      </c>
      <c r="G26" s="16">
        <f t="shared" si="0"/>
        <v>8.471860604846785</v>
      </c>
      <c r="H26" s="1">
        <v>583</v>
      </c>
      <c r="I26" s="16">
        <f t="shared" si="1"/>
        <v>11.676346885639896</v>
      </c>
      <c r="J26" s="1">
        <v>0</v>
      </c>
      <c r="K26" s="16">
        <f t="shared" si="2"/>
        <v>0</v>
      </c>
      <c r="L26" s="21">
        <v>205</v>
      </c>
      <c r="M26" s="16">
        <f t="shared" si="3"/>
        <v>4.105748047266173</v>
      </c>
      <c r="N26" s="1">
        <v>3782</v>
      </c>
      <c r="O26" s="15">
        <f t="shared" si="4"/>
        <v>75.74604446224714</v>
      </c>
      <c r="P26" s="33">
        <v>0</v>
      </c>
      <c r="Q26" s="34">
        <f t="shared" si="5"/>
        <v>0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27848</v>
      </c>
      <c r="E27" s="1">
        <v>100</v>
      </c>
      <c r="F27" s="1">
        <v>5189</v>
      </c>
      <c r="G27" s="16">
        <f t="shared" si="0"/>
        <v>18.633295030163747</v>
      </c>
      <c r="H27" s="1">
        <v>2492</v>
      </c>
      <c r="I27" s="16">
        <f t="shared" si="1"/>
        <v>8.948577994829073</v>
      </c>
      <c r="J27" s="1">
        <v>0</v>
      </c>
      <c r="K27" s="16">
        <f t="shared" si="2"/>
        <v>0</v>
      </c>
      <c r="L27" s="21">
        <v>2124</v>
      </c>
      <c r="M27" s="16">
        <f t="shared" si="3"/>
        <v>7.627118644067797</v>
      </c>
      <c r="N27" s="1">
        <v>18043</v>
      </c>
      <c r="O27" s="15">
        <f t="shared" si="4"/>
        <v>64.79100833093938</v>
      </c>
      <c r="P27" s="33">
        <v>189</v>
      </c>
      <c r="Q27" s="34">
        <f t="shared" si="5"/>
        <v>0.6786842861246768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6415</v>
      </c>
      <c r="E28" s="1">
        <v>100</v>
      </c>
      <c r="F28" s="1">
        <v>3474</v>
      </c>
      <c r="G28" s="16">
        <f t="shared" si="0"/>
        <v>54.15432579890881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192</v>
      </c>
      <c r="M28" s="16">
        <f t="shared" si="3"/>
        <v>2.9929851909586906</v>
      </c>
      <c r="N28" s="1">
        <v>2749</v>
      </c>
      <c r="O28" s="15">
        <f t="shared" si="4"/>
        <v>42.8526890101325</v>
      </c>
      <c r="P28" s="33">
        <v>5</v>
      </c>
      <c r="Q28" s="34">
        <f t="shared" si="5"/>
        <v>0.0779423226812159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9010</v>
      </c>
      <c r="E29" s="17">
        <v>100</v>
      </c>
      <c r="F29" s="17">
        <v>2539</v>
      </c>
      <c r="G29" s="18">
        <f t="shared" si="0"/>
        <v>28.179800221975583</v>
      </c>
      <c r="H29" s="17">
        <v>960</v>
      </c>
      <c r="I29" s="18">
        <f t="shared" si="1"/>
        <v>10.654827968923417</v>
      </c>
      <c r="J29" s="17">
        <v>0</v>
      </c>
      <c r="K29" s="18">
        <f t="shared" si="2"/>
        <v>0</v>
      </c>
      <c r="L29" s="21">
        <v>2596</v>
      </c>
      <c r="M29" s="16">
        <f t="shared" si="3"/>
        <v>28.81243063263041</v>
      </c>
      <c r="N29" s="17">
        <v>2915</v>
      </c>
      <c r="O29" s="19">
        <f t="shared" si="4"/>
        <v>32.35294117647059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5276</v>
      </c>
      <c r="E30" s="1">
        <v>100</v>
      </c>
      <c r="F30" s="1">
        <v>3272</v>
      </c>
      <c r="G30" s="16">
        <f t="shared" si="0"/>
        <v>62.0166793025019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410</v>
      </c>
      <c r="M30" s="16">
        <f t="shared" si="3"/>
        <v>7.7710386656558</v>
      </c>
      <c r="N30" s="1">
        <v>1594</v>
      </c>
      <c r="O30" s="15">
        <f t="shared" si="4"/>
        <v>30.212282031842303</v>
      </c>
      <c r="P30" s="33">
        <v>150</v>
      </c>
      <c r="Q30" s="34">
        <f t="shared" si="5"/>
        <v>2.843062926459439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8367</v>
      </c>
      <c r="E31" s="1">
        <v>100</v>
      </c>
      <c r="F31" s="1">
        <v>3246</v>
      </c>
      <c r="G31" s="16">
        <f t="shared" si="0"/>
        <v>38.79526712083184</v>
      </c>
      <c r="H31" s="1">
        <v>737</v>
      </c>
      <c r="I31" s="16">
        <f t="shared" si="1"/>
        <v>8.808414007410063</v>
      </c>
      <c r="J31" s="1">
        <v>0</v>
      </c>
      <c r="K31" s="16">
        <f t="shared" si="2"/>
        <v>0</v>
      </c>
      <c r="L31" s="21">
        <v>226</v>
      </c>
      <c r="M31" s="16">
        <f t="shared" si="3"/>
        <v>2.7010876060714715</v>
      </c>
      <c r="N31" s="1">
        <v>4158</v>
      </c>
      <c r="O31" s="15">
        <f t="shared" si="4"/>
        <v>49.69523126568662</v>
      </c>
      <c r="P31" s="33">
        <v>63</v>
      </c>
      <c r="Q31" s="34">
        <f t="shared" si="5"/>
        <v>0.7529580494801004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2384</v>
      </c>
      <c r="E32" s="1">
        <v>100</v>
      </c>
      <c r="F32" s="1">
        <v>1429</v>
      </c>
      <c r="G32" s="16">
        <f t="shared" si="0"/>
        <v>59.941275167785236</v>
      </c>
      <c r="H32" s="1">
        <v>372</v>
      </c>
      <c r="I32" s="16">
        <f t="shared" si="1"/>
        <v>15.604026845637584</v>
      </c>
      <c r="J32" s="1">
        <v>0</v>
      </c>
      <c r="K32" s="16">
        <f t="shared" si="2"/>
        <v>0</v>
      </c>
      <c r="L32" s="21">
        <v>87</v>
      </c>
      <c r="M32" s="16">
        <f t="shared" si="3"/>
        <v>3.649328859060403</v>
      </c>
      <c r="N32" s="1">
        <v>496</v>
      </c>
      <c r="O32" s="15">
        <f t="shared" si="4"/>
        <v>20.80536912751678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3534</v>
      </c>
      <c r="E33" s="1">
        <v>100</v>
      </c>
      <c r="F33" s="1">
        <v>2722</v>
      </c>
      <c r="G33" s="16">
        <f t="shared" si="0"/>
        <v>77.02320316921336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49</v>
      </c>
      <c r="M33" s="16">
        <f t="shared" si="3"/>
        <v>1.386530843237125</v>
      </c>
      <c r="N33" s="1">
        <v>763</v>
      </c>
      <c r="O33" s="15">
        <f t="shared" si="4"/>
        <v>21.59026598754952</v>
      </c>
      <c r="P33" s="33">
        <v>15</v>
      </c>
      <c r="Q33" s="34">
        <f t="shared" si="5"/>
        <v>0.4244482173174873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1723</v>
      </c>
      <c r="E34" s="1">
        <v>100</v>
      </c>
      <c r="F34" s="1">
        <v>890</v>
      </c>
      <c r="G34" s="16">
        <f t="shared" si="0"/>
        <v>51.65409170052234</v>
      </c>
      <c r="H34" s="1">
        <v>56</v>
      </c>
      <c r="I34" s="16">
        <f t="shared" si="1"/>
        <v>3.250145095763204</v>
      </c>
      <c r="J34" s="1">
        <v>0</v>
      </c>
      <c r="K34" s="16">
        <f t="shared" si="2"/>
        <v>0</v>
      </c>
      <c r="L34" s="21">
        <v>0</v>
      </c>
      <c r="M34" s="16">
        <f t="shared" si="3"/>
        <v>0</v>
      </c>
      <c r="N34" s="1">
        <v>777</v>
      </c>
      <c r="O34" s="15">
        <f t="shared" si="4"/>
        <v>45.09576320371445</v>
      </c>
      <c r="P34" s="33">
        <v>18</v>
      </c>
      <c r="Q34" s="34">
        <f t="shared" si="5"/>
        <v>1.044689495066744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3669</v>
      </c>
      <c r="E35" s="1">
        <v>100</v>
      </c>
      <c r="F35" s="1">
        <v>1823</v>
      </c>
      <c r="G35" s="16">
        <f t="shared" si="0"/>
        <v>49.6865630962115</v>
      </c>
      <c r="H35" s="1">
        <v>126</v>
      </c>
      <c r="I35" s="16">
        <f t="shared" si="1"/>
        <v>3.434178250204415</v>
      </c>
      <c r="J35" s="1">
        <v>0</v>
      </c>
      <c r="K35" s="16">
        <f t="shared" si="2"/>
        <v>0</v>
      </c>
      <c r="L35" s="21">
        <v>2</v>
      </c>
      <c r="M35" s="16">
        <f t="shared" si="3"/>
        <v>0.05451076587626057</v>
      </c>
      <c r="N35" s="1">
        <v>1718</v>
      </c>
      <c r="O35" s="15">
        <f t="shared" si="4"/>
        <v>46.82474788770782</v>
      </c>
      <c r="P35" s="33">
        <v>107</v>
      </c>
      <c r="Q35" s="34">
        <f t="shared" si="5"/>
        <v>2.91632597437994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2757</v>
      </c>
      <c r="E36" s="1">
        <v>100</v>
      </c>
      <c r="F36" s="1">
        <v>2756</v>
      </c>
      <c r="G36" s="16">
        <f t="shared" si="0"/>
        <v>99.96372869060573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1</v>
      </c>
      <c r="M36" s="16">
        <f t="shared" si="3"/>
        <v>0.03627130939426913</v>
      </c>
      <c r="N36" s="1">
        <v>0</v>
      </c>
      <c r="O36" s="15">
        <f t="shared" si="4"/>
        <v>0</v>
      </c>
      <c r="P36" s="33">
        <v>0</v>
      </c>
      <c r="Q36" s="34">
        <f t="shared" si="5"/>
        <v>0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3732</v>
      </c>
      <c r="E37" s="1">
        <v>100</v>
      </c>
      <c r="F37" s="1">
        <v>3230</v>
      </c>
      <c r="G37" s="16">
        <f aca="true" t="shared" si="10" ref="G37:G68">F37/D37*100</f>
        <v>86.54876741693462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23</v>
      </c>
      <c r="M37" s="16">
        <f aca="true" t="shared" si="13" ref="M37:M68">L37/D37*100</f>
        <v>0.6162915326902465</v>
      </c>
      <c r="N37" s="1">
        <v>479</v>
      </c>
      <c r="O37" s="15">
        <f aca="true" t="shared" si="14" ref="O37:O68">N37/D37*100</f>
        <v>12.834941050375134</v>
      </c>
      <c r="P37" s="33">
        <v>8</v>
      </c>
      <c r="Q37" s="34">
        <f aca="true" t="shared" si="15" ref="Q37:Q68">P37/D37*100</f>
        <v>0.21436227224008575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1905</v>
      </c>
      <c r="E38" s="1">
        <v>100</v>
      </c>
      <c r="F38" s="1">
        <v>790</v>
      </c>
      <c r="G38" s="16">
        <f t="shared" si="10"/>
        <v>41.46981627296588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26</v>
      </c>
      <c r="M38" s="16">
        <f t="shared" si="13"/>
        <v>1.3648293963254594</v>
      </c>
      <c r="N38" s="1">
        <v>1089</v>
      </c>
      <c r="O38" s="15">
        <f t="shared" si="14"/>
        <v>57.16535433070866</v>
      </c>
      <c r="P38" s="33">
        <v>72</v>
      </c>
      <c r="Q38" s="34">
        <f t="shared" si="15"/>
        <v>3.779527559055118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6754</v>
      </c>
      <c r="E39" s="1">
        <v>100</v>
      </c>
      <c r="F39" s="1">
        <v>1831</v>
      </c>
      <c r="G39" s="16">
        <f t="shared" si="10"/>
        <v>27.109860823215868</v>
      </c>
      <c r="H39" s="1">
        <v>45</v>
      </c>
      <c r="I39" s="16">
        <f t="shared" si="11"/>
        <v>0.6662718389102754</v>
      </c>
      <c r="J39" s="1">
        <v>0</v>
      </c>
      <c r="K39" s="16">
        <f t="shared" si="12"/>
        <v>0</v>
      </c>
      <c r="L39" s="21">
        <v>548</v>
      </c>
      <c r="M39" s="16">
        <f t="shared" si="13"/>
        <v>8.113710393840687</v>
      </c>
      <c r="N39" s="1">
        <v>4330</v>
      </c>
      <c r="O39" s="15">
        <f t="shared" si="14"/>
        <v>64.11015694403316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4290</v>
      </c>
      <c r="E40" s="1">
        <v>100</v>
      </c>
      <c r="F40" s="1">
        <v>1741</v>
      </c>
      <c r="G40" s="16">
        <f t="shared" si="10"/>
        <v>40.582750582750585</v>
      </c>
      <c r="H40" s="1">
        <v>772</v>
      </c>
      <c r="I40" s="16">
        <f t="shared" si="11"/>
        <v>17.995337995337994</v>
      </c>
      <c r="J40" s="1">
        <v>0</v>
      </c>
      <c r="K40" s="16">
        <f t="shared" si="12"/>
        <v>0</v>
      </c>
      <c r="L40" s="21">
        <v>32</v>
      </c>
      <c r="M40" s="16">
        <f t="shared" si="13"/>
        <v>0.745920745920746</v>
      </c>
      <c r="N40" s="1">
        <v>1745</v>
      </c>
      <c r="O40" s="15">
        <f t="shared" si="14"/>
        <v>40.675990675990676</v>
      </c>
      <c r="P40" s="33">
        <v>144</v>
      </c>
      <c r="Q40" s="34">
        <f t="shared" si="15"/>
        <v>3.3566433566433567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5738</v>
      </c>
      <c r="E41" s="1">
        <v>100</v>
      </c>
      <c r="F41" s="1">
        <v>211</v>
      </c>
      <c r="G41" s="16">
        <f t="shared" si="10"/>
        <v>3.6772394562565354</v>
      </c>
      <c r="H41" s="1">
        <v>224</v>
      </c>
      <c r="I41" s="16">
        <f t="shared" si="11"/>
        <v>3.9037992331822937</v>
      </c>
      <c r="J41" s="1">
        <v>0</v>
      </c>
      <c r="K41" s="16">
        <f t="shared" si="12"/>
        <v>0</v>
      </c>
      <c r="L41" s="21">
        <v>403</v>
      </c>
      <c r="M41" s="16">
        <f t="shared" si="13"/>
        <v>7.023353084698501</v>
      </c>
      <c r="N41" s="1">
        <v>4900</v>
      </c>
      <c r="O41" s="15">
        <f t="shared" si="14"/>
        <v>85.39560822586267</v>
      </c>
      <c r="P41" s="33">
        <v>137</v>
      </c>
      <c r="Q41" s="34">
        <f t="shared" si="15"/>
        <v>2.3875914952945276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8467</v>
      </c>
      <c r="E42" s="1">
        <v>100</v>
      </c>
      <c r="F42" s="1">
        <v>3980</v>
      </c>
      <c r="G42" s="16">
        <f t="shared" si="10"/>
        <v>47.0060233849061</v>
      </c>
      <c r="H42" s="1">
        <v>40</v>
      </c>
      <c r="I42" s="16">
        <f t="shared" si="11"/>
        <v>0.47242234557694585</v>
      </c>
      <c r="J42" s="1">
        <v>0</v>
      </c>
      <c r="K42" s="16">
        <f t="shared" si="12"/>
        <v>0</v>
      </c>
      <c r="L42" s="21">
        <v>43</v>
      </c>
      <c r="M42" s="16">
        <f t="shared" si="13"/>
        <v>0.5078540214952167</v>
      </c>
      <c r="N42" s="1">
        <v>4404</v>
      </c>
      <c r="O42" s="15">
        <f t="shared" si="14"/>
        <v>52.013700248021735</v>
      </c>
      <c r="P42" s="33">
        <v>36</v>
      </c>
      <c r="Q42" s="34">
        <f t="shared" si="15"/>
        <v>0.4251801110192512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7590</v>
      </c>
      <c r="E43" s="1">
        <v>100</v>
      </c>
      <c r="F43" s="1">
        <v>4052</v>
      </c>
      <c r="G43" s="16">
        <f t="shared" si="10"/>
        <v>53.38603425559947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161</v>
      </c>
      <c r="M43" s="16">
        <f t="shared" si="13"/>
        <v>2.1212121212121215</v>
      </c>
      <c r="N43" s="1">
        <v>3377</v>
      </c>
      <c r="O43" s="15">
        <f t="shared" si="14"/>
        <v>44.492753623188406</v>
      </c>
      <c r="P43" s="33">
        <v>190</v>
      </c>
      <c r="Q43" s="34">
        <f t="shared" si="15"/>
        <v>2.503293807641634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8209</v>
      </c>
      <c r="E45" s="1">
        <v>100</v>
      </c>
      <c r="F45" s="1">
        <v>1330</v>
      </c>
      <c r="G45" s="16">
        <f t="shared" si="10"/>
        <v>16.2017298087465</v>
      </c>
      <c r="H45" s="1">
        <v>469</v>
      </c>
      <c r="I45" s="16">
        <f t="shared" si="11"/>
        <v>5.713241564136923</v>
      </c>
      <c r="J45" s="1">
        <v>0</v>
      </c>
      <c r="K45" s="16">
        <f t="shared" si="12"/>
        <v>0</v>
      </c>
      <c r="L45" s="21">
        <v>1737</v>
      </c>
      <c r="M45" s="16">
        <f t="shared" si="13"/>
        <v>21.15970276525764</v>
      </c>
      <c r="N45" s="1">
        <v>4673</v>
      </c>
      <c r="O45" s="15">
        <f t="shared" si="14"/>
        <v>56.92532586185893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6960</v>
      </c>
      <c r="E46" s="1">
        <v>100</v>
      </c>
      <c r="F46" s="1">
        <v>2204</v>
      </c>
      <c r="G46" s="16">
        <f t="shared" si="10"/>
        <v>31.666666666666664</v>
      </c>
      <c r="H46" s="1">
        <v>182</v>
      </c>
      <c r="I46" s="16">
        <f t="shared" si="11"/>
        <v>2.6149425287356323</v>
      </c>
      <c r="J46" s="1">
        <v>0</v>
      </c>
      <c r="K46" s="16">
        <f t="shared" si="12"/>
        <v>0</v>
      </c>
      <c r="L46" s="21">
        <v>487</v>
      </c>
      <c r="M46" s="16">
        <f t="shared" si="13"/>
        <v>6.997126436781609</v>
      </c>
      <c r="N46" s="1">
        <v>4087</v>
      </c>
      <c r="O46" s="15">
        <f t="shared" si="14"/>
        <v>58.7212643678161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13747</v>
      </c>
      <c r="E47" s="1">
        <v>100</v>
      </c>
      <c r="F47" s="1">
        <v>4967</v>
      </c>
      <c r="G47" s="16">
        <f t="shared" si="10"/>
        <v>36.131519604277294</v>
      </c>
      <c r="H47" s="1">
        <v>384</v>
      </c>
      <c r="I47" s="16">
        <f t="shared" si="11"/>
        <v>2.7933367280133847</v>
      </c>
      <c r="J47" s="1">
        <v>0</v>
      </c>
      <c r="K47" s="16">
        <f t="shared" si="12"/>
        <v>0</v>
      </c>
      <c r="L47" s="21">
        <v>379</v>
      </c>
      <c r="M47" s="16">
        <f t="shared" si="13"/>
        <v>2.7569651560340436</v>
      </c>
      <c r="N47" s="1">
        <v>8017</v>
      </c>
      <c r="O47" s="15">
        <f t="shared" si="14"/>
        <v>58.31817851167528</v>
      </c>
      <c r="P47" s="33">
        <v>115</v>
      </c>
      <c r="Q47" s="34">
        <f t="shared" si="15"/>
        <v>0.8365461555248418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6830</v>
      </c>
      <c r="E48" s="1">
        <v>100</v>
      </c>
      <c r="F48" s="1">
        <v>2856</v>
      </c>
      <c r="G48" s="16">
        <f t="shared" si="10"/>
        <v>41.81551976573938</v>
      </c>
      <c r="H48" s="1">
        <v>526</v>
      </c>
      <c r="I48" s="16">
        <f t="shared" si="11"/>
        <v>7.701317715959004</v>
      </c>
      <c r="J48" s="1">
        <v>0</v>
      </c>
      <c r="K48" s="16">
        <f t="shared" si="12"/>
        <v>0</v>
      </c>
      <c r="L48" s="21">
        <v>180</v>
      </c>
      <c r="M48" s="16">
        <f t="shared" si="13"/>
        <v>2.635431918008785</v>
      </c>
      <c r="N48" s="1">
        <v>3268</v>
      </c>
      <c r="O48" s="15">
        <f t="shared" si="14"/>
        <v>47.84773060029283</v>
      </c>
      <c r="P48" s="33">
        <v>72</v>
      </c>
      <c r="Q48" s="34">
        <f t="shared" si="15"/>
        <v>1.054172767203514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1436</v>
      </c>
      <c r="E49" s="1">
        <v>100</v>
      </c>
      <c r="F49" s="1">
        <v>815</v>
      </c>
      <c r="G49" s="16">
        <f t="shared" si="10"/>
        <v>56.75487465181058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2</v>
      </c>
      <c r="M49" s="16">
        <f t="shared" si="13"/>
        <v>0.1392757660167131</v>
      </c>
      <c r="N49" s="1">
        <v>619</v>
      </c>
      <c r="O49" s="15">
        <f t="shared" si="14"/>
        <v>43.1058495821727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3384</v>
      </c>
      <c r="E50" s="1">
        <v>100</v>
      </c>
      <c r="F50" s="1">
        <v>2210</v>
      </c>
      <c r="G50" s="16">
        <f t="shared" si="10"/>
        <v>65.30732860520094</v>
      </c>
      <c r="H50" s="1">
        <v>219</v>
      </c>
      <c r="I50" s="16">
        <f t="shared" si="11"/>
        <v>6.471631205673758</v>
      </c>
      <c r="J50" s="1">
        <v>0</v>
      </c>
      <c r="K50" s="16">
        <f t="shared" si="12"/>
        <v>0</v>
      </c>
      <c r="L50" s="21">
        <v>23</v>
      </c>
      <c r="M50" s="16">
        <f t="shared" si="13"/>
        <v>0.6796690307328606</v>
      </c>
      <c r="N50" s="1">
        <v>932</v>
      </c>
      <c r="O50" s="15">
        <f t="shared" si="14"/>
        <v>27.541371158392437</v>
      </c>
      <c r="P50" s="33">
        <v>33</v>
      </c>
      <c r="Q50" s="34">
        <f t="shared" si="15"/>
        <v>0.975177304964539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1</v>
      </c>
      <c r="E51" s="1">
        <v>100</v>
      </c>
      <c r="F51" s="1">
        <v>1</v>
      </c>
      <c r="G51" s="16">
        <f t="shared" si="10"/>
        <v>100</v>
      </c>
      <c r="H51" s="1">
        <v>0</v>
      </c>
      <c r="I51" s="16">
        <f t="shared" si="11"/>
        <v>0</v>
      </c>
      <c r="J51" s="1">
        <v>0</v>
      </c>
      <c r="K51" s="16">
        <f t="shared" si="12"/>
        <v>0</v>
      </c>
      <c r="L51" s="21">
        <v>0</v>
      </c>
      <c r="M51" s="16">
        <f t="shared" si="13"/>
        <v>0</v>
      </c>
      <c r="N51" s="1">
        <v>0</v>
      </c>
      <c r="O51" s="15">
        <f t="shared" si="14"/>
        <v>0</v>
      </c>
      <c r="P51" s="33">
        <v>0</v>
      </c>
      <c r="Q51" s="34">
        <f t="shared" si="15"/>
        <v>0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4135</v>
      </c>
      <c r="E53" s="1">
        <v>100</v>
      </c>
      <c r="F53" s="1">
        <v>2583</v>
      </c>
      <c r="G53" s="16">
        <f t="shared" si="10"/>
        <v>62.46674727932285</v>
      </c>
      <c r="H53" s="1">
        <v>83</v>
      </c>
      <c r="I53" s="16">
        <f t="shared" si="11"/>
        <v>2.0072551390568316</v>
      </c>
      <c r="J53" s="1">
        <v>0</v>
      </c>
      <c r="K53" s="16">
        <f t="shared" si="12"/>
        <v>0</v>
      </c>
      <c r="L53" s="21">
        <v>208</v>
      </c>
      <c r="M53" s="16">
        <f t="shared" si="13"/>
        <v>5.030229746070133</v>
      </c>
      <c r="N53" s="1">
        <v>1261</v>
      </c>
      <c r="O53" s="15">
        <f t="shared" si="14"/>
        <v>30.49576783555018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3094</v>
      </c>
      <c r="E54" s="1">
        <v>100</v>
      </c>
      <c r="F54" s="1">
        <v>1762</v>
      </c>
      <c r="G54" s="16">
        <f t="shared" si="10"/>
        <v>56.94893341952165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903</v>
      </c>
      <c r="M54" s="16">
        <f t="shared" si="13"/>
        <v>29.185520361990953</v>
      </c>
      <c r="N54" s="1">
        <v>429</v>
      </c>
      <c r="O54" s="15">
        <f t="shared" si="14"/>
        <v>13.865546218487395</v>
      </c>
      <c r="P54" s="33">
        <v>5</v>
      </c>
      <c r="Q54" s="34">
        <f t="shared" si="15"/>
        <v>0.16160310277957335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13</v>
      </c>
      <c r="E55" s="1">
        <v>100</v>
      </c>
      <c r="F55" s="1">
        <v>9</v>
      </c>
      <c r="G55" s="16">
        <f t="shared" si="10"/>
        <v>69.23076923076923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4</v>
      </c>
      <c r="M55" s="16">
        <f t="shared" si="13"/>
        <v>30.76923076923077</v>
      </c>
      <c r="N55" s="1">
        <v>0</v>
      </c>
      <c r="O55" s="15">
        <f t="shared" si="14"/>
        <v>0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1788</v>
      </c>
      <c r="E56" s="1">
        <v>100</v>
      </c>
      <c r="F56" s="1">
        <v>1788</v>
      </c>
      <c r="G56" s="16">
        <f t="shared" si="10"/>
        <v>100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0</v>
      </c>
      <c r="M56" s="16">
        <f t="shared" si="13"/>
        <v>0</v>
      </c>
      <c r="N56" s="1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29626</v>
      </c>
      <c r="E57" s="1">
        <v>100</v>
      </c>
      <c r="F57" s="1">
        <v>6948</v>
      </c>
      <c r="G57" s="16">
        <f t="shared" si="10"/>
        <v>23.452372915682172</v>
      </c>
      <c r="H57" s="1">
        <v>852</v>
      </c>
      <c r="I57" s="16">
        <f t="shared" si="11"/>
        <v>2.8758522919057583</v>
      </c>
      <c r="J57" s="1">
        <v>0</v>
      </c>
      <c r="K57" s="16">
        <f t="shared" si="12"/>
        <v>0</v>
      </c>
      <c r="L57" s="21">
        <v>5078</v>
      </c>
      <c r="M57" s="16">
        <f t="shared" si="13"/>
        <v>17.140349692837372</v>
      </c>
      <c r="N57" s="1">
        <v>16748</v>
      </c>
      <c r="O57" s="15">
        <f t="shared" si="14"/>
        <v>56.5314250995747</v>
      </c>
      <c r="P57" s="33">
        <v>21</v>
      </c>
      <c r="Q57" s="34">
        <f t="shared" si="15"/>
        <v>0.07088368325119827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1795</v>
      </c>
      <c r="E58" s="1">
        <v>100</v>
      </c>
      <c r="F58" s="1">
        <v>1219</v>
      </c>
      <c r="G58" s="16">
        <f t="shared" si="10"/>
        <v>67.9108635097493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209</v>
      </c>
      <c r="M58" s="16">
        <f t="shared" si="13"/>
        <v>11.643454038997215</v>
      </c>
      <c r="N58" s="1">
        <v>367</v>
      </c>
      <c r="O58" s="15">
        <f t="shared" si="14"/>
        <v>20.445682451253482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722</v>
      </c>
      <c r="E59" s="1">
        <v>100</v>
      </c>
      <c r="F59" s="1">
        <v>548</v>
      </c>
      <c r="G59" s="16">
        <f t="shared" si="10"/>
        <v>75.90027700831024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172</v>
      </c>
      <c r="M59" s="16">
        <f t="shared" si="13"/>
        <v>23.822714681440445</v>
      </c>
      <c r="N59" s="1">
        <v>2</v>
      </c>
      <c r="O59" s="15">
        <f t="shared" si="14"/>
        <v>0.2770083102493075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9411</v>
      </c>
      <c r="E60" s="1">
        <v>100</v>
      </c>
      <c r="F60" s="1">
        <v>2459</v>
      </c>
      <c r="G60" s="16">
        <f t="shared" si="10"/>
        <v>26.12899798108596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3782</v>
      </c>
      <c r="M60" s="16">
        <f t="shared" si="13"/>
        <v>40.187015194984596</v>
      </c>
      <c r="N60" s="1">
        <v>3170</v>
      </c>
      <c r="O60" s="15">
        <f t="shared" si="14"/>
        <v>33.683986823929445</v>
      </c>
      <c r="P60" s="33">
        <v>34</v>
      </c>
      <c r="Q60" s="34">
        <f t="shared" si="15"/>
        <v>0.3612793539475082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3341</v>
      </c>
      <c r="E61" s="1">
        <v>100</v>
      </c>
      <c r="F61" s="1">
        <v>1693</v>
      </c>
      <c r="G61" s="16">
        <f t="shared" si="10"/>
        <v>50.67345106255612</v>
      </c>
      <c r="H61" s="1">
        <v>193</v>
      </c>
      <c r="I61" s="16">
        <f t="shared" si="11"/>
        <v>5.776713558814726</v>
      </c>
      <c r="J61" s="1">
        <v>347</v>
      </c>
      <c r="K61" s="16">
        <f t="shared" si="12"/>
        <v>10.386111942532176</v>
      </c>
      <c r="L61" s="21">
        <v>707</v>
      </c>
      <c r="M61" s="16">
        <f t="shared" si="13"/>
        <v>21.16132894343011</v>
      </c>
      <c r="N61" s="1">
        <v>401</v>
      </c>
      <c r="O61" s="15">
        <f t="shared" si="14"/>
        <v>12.002394492666866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9707</v>
      </c>
      <c r="E62" s="1">
        <v>100</v>
      </c>
      <c r="F62" s="1">
        <v>4997</v>
      </c>
      <c r="G62" s="16">
        <f t="shared" si="10"/>
        <v>51.47831461831668</v>
      </c>
      <c r="H62" s="1">
        <v>386</v>
      </c>
      <c r="I62" s="16">
        <f t="shared" si="11"/>
        <v>3.976511795611414</v>
      </c>
      <c r="J62" s="1">
        <v>177</v>
      </c>
      <c r="K62" s="16">
        <f t="shared" si="12"/>
        <v>1.8234263933244053</v>
      </c>
      <c r="L62" s="21">
        <v>994</v>
      </c>
      <c r="M62" s="16">
        <f t="shared" si="13"/>
        <v>10.240032965900896</v>
      </c>
      <c r="N62" s="1">
        <v>3153</v>
      </c>
      <c r="O62" s="15">
        <f t="shared" si="14"/>
        <v>32.481714226846606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558</v>
      </c>
      <c r="E63" s="1">
        <v>100</v>
      </c>
      <c r="F63" s="1">
        <v>0</v>
      </c>
      <c r="G63" s="16">
        <f t="shared" si="10"/>
        <v>0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558</v>
      </c>
      <c r="O63" s="15">
        <f t="shared" si="14"/>
        <v>100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9296</v>
      </c>
      <c r="E64" s="1">
        <v>100</v>
      </c>
      <c r="F64" s="1">
        <v>5080</v>
      </c>
      <c r="G64" s="16">
        <f t="shared" si="10"/>
        <v>54.64716006884681</v>
      </c>
      <c r="H64" s="1">
        <v>0</v>
      </c>
      <c r="I64" s="16">
        <f t="shared" si="11"/>
        <v>0</v>
      </c>
      <c r="J64" s="1">
        <v>0</v>
      </c>
      <c r="K64" s="16">
        <f t="shared" si="12"/>
        <v>0</v>
      </c>
      <c r="L64" s="21">
        <v>51</v>
      </c>
      <c r="M64" s="16">
        <f t="shared" si="13"/>
        <v>0.5486230636833046</v>
      </c>
      <c r="N64" s="1">
        <v>4165</v>
      </c>
      <c r="O64" s="15">
        <f t="shared" si="14"/>
        <v>44.80421686746988</v>
      </c>
      <c r="P64" s="33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2267</v>
      </c>
      <c r="E65" s="1">
        <v>100</v>
      </c>
      <c r="F65" s="1">
        <v>1975</v>
      </c>
      <c r="G65" s="16">
        <f t="shared" si="10"/>
        <v>87.11954124393472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22</v>
      </c>
      <c r="M65" s="16">
        <f t="shared" si="13"/>
        <v>0.9704455227172474</v>
      </c>
      <c r="N65" s="1">
        <v>270</v>
      </c>
      <c r="O65" s="15">
        <f t="shared" si="14"/>
        <v>11.910013233348037</v>
      </c>
      <c r="P65" s="33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2692</v>
      </c>
      <c r="E66" s="1">
        <v>100</v>
      </c>
      <c r="F66" s="1">
        <v>2143</v>
      </c>
      <c r="G66" s="16">
        <f t="shared" si="10"/>
        <v>79.60624071322437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1</v>
      </c>
      <c r="M66" s="16">
        <f t="shared" si="13"/>
        <v>0.03714710252600297</v>
      </c>
      <c r="N66" s="1">
        <v>548</v>
      </c>
      <c r="O66" s="15">
        <f t="shared" si="14"/>
        <v>20.356612184249627</v>
      </c>
      <c r="P66" s="33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2350</v>
      </c>
      <c r="E67" s="1">
        <v>100</v>
      </c>
      <c r="F67" s="1">
        <v>2000</v>
      </c>
      <c r="G67" s="16">
        <f t="shared" si="10"/>
        <v>85.1063829787234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350</v>
      </c>
      <c r="O67" s="15">
        <f t="shared" si="14"/>
        <v>14.893617021276595</v>
      </c>
      <c r="P67" s="33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2516</v>
      </c>
      <c r="E69" s="1">
        <v>100</v>
      </c>
      <c r="F69" s="1">
        <v>2003</v>
      </c>
      <c r="G69" s="16">
        <f>F69/D69*100</f>
        <v>79.61049284578696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513</v>
      </c>
      <c r="O69" s="15">
        <f>N69/D69*100</f>
        <v>20.38950715421304</v>
      </c>
      <c r="P69" s="33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441828</v>
      </c>
      <c r="E72" s="11">
        <v>100</v>
      </c>
      <c r="F72" s="11">
        <f>SUM(F5:F70)</f>
        <v>186837</v>
      </c>
      <c r="G72" s="29">
        <f>F72/D72*100</f>
        <v>42.28727015942856</v>
      </c>
      <c r="H72" s="11">
        <f>SUM(H5:H70)</f>
        <v>18303</v>
      </c>
      <c r="I72" s="29">
        <f>H72/D72*100</f>
        <v>4.142562264048453</v>
      </c>
      <c r="J72" s="11">
        <f>SUM(J5:J70)</f>
        <v>524</v>
      </c>
      <c r="K72" s="29">
        <f>J72/D72*100</f>
        <v>0.11859818752998905</v>
      </c>
      <c r="L72" s="43">
        <f>SUM(L5:L70)</f>
        <v>44680</v>
      </c>
      <c r="M72" s="29">
        <f>L72/D72*100</f>
        <v>10.112532478702118</v>
      </c>
      <c r="N72" s="11">
        <f>SUM(N5:N70)</f>
        <v>191484</v>
      </c>
      <c r="O72" s="29">
        <f>N72/D72*100</f>
        <v>43.339036910290886</v>
      </c>
      <c r="P72" s="43">
        <f>SUM(P5:P70)</f>
        <v>1834</v>
      </c>
      <c r="Q72" s="11">
        <f>P72/D72*100</f>
        <v>0.41509365635496165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81" sqref="N81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6.5742187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144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5413</v>
      </c>
      <c r="E5" s="1">
        <v>100</v>
      </c>
      <c r="F5" s="1">
        <v>3016</v>
      </c>
      <c r="G5" s="16">
        <f aca="true" t="shared" si="0" ref="G5:G36">F5/D5*100</f>
        <v>55.717716608165524</v>
      </c>
      <c r="H5" s="1">
        <v>443</v>
      </c>
      <c r="I5" s="16">
        <f aca="true" t="shared" si="1" ref="I5:I36">H5/D5*100</f>
        <v>8.184001477923518</v>
      </c>
      <c r="J5" s="1">
        <v>0</v>
      </c>
      <c r="K5" s="16">
        <f aca="true" t="shared" si="2" ref="K5:K36">J5/D5*100</f>
        <v>0</v>
      </c>
      <c r="L5" s="21">
        <v>38</v>
      </c>
      <c r="M5" s="16">
        <f aca="true" t="shared" si="3" ref="M5:M36">L5/D5*100</f>
        <v>0.7020136707925365</v>
      </c>
      <c r="N5" s="1">
        <v>1916</v>
      </c>
      <c r="O5" s="15">
        <f aca="true" t="shared" si="4" ref="O5:O36">N5/D5*100</f>
        <v>35.39626824311842</v>
      </c>
      <c r="P5" s="33">
        <v>36</v>
      </c>
      <c r="Q5" s="34">
        <f aca="true" t="shared" si="5" ref="Q5:Q36">P5/D5*100</f>
        <v>0.6650655828560872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>
        <v>0</v>
      </c>
      <c r="I6" s="16">
        <f t="shared" si="1"/>
        <v>0</v>
      </c>
      <c r="J6" s="1">
        <v>0</v>
      </c>
      <c r="K6" s="16">
        <f t="shared" si="2"/>
        <v>0</v>
      </c>
      <c r="L6" s="21">
        <v>0</v>
      </c>
      <c r="M6" s="16">
        <f t="shared" si="3"/>
        <v>0</v>
      </c>
      <c r="N6" s="1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17">
        <v>14</v>
      </c>
      <c r="E7" s="1">
        <v>100</v>
      </c>
      <c r="F7" s="1">
        <v>0</v>
      </c>
      <c r="G7" s="16">
        <f t="shared" si="0"/>
        <v>0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1">
        <v>14</v>
      </c>
      <c r="O7" s="15">
        <f t="shared" si="4"/>
        <v>100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>
        <v>0</v>
      </c>
      <c r="I8" s="16">
        <f t="shared" si="1"/>
        <v>0</v>
      </c>
      <c r="J8" s="1">
        <v>0</v>
      </c>
      <c r="K8" s="16">
        <f t="shared" si="2"/>
        <v>0</v>
      </c>
      <c r="L8" s="21">
        <v>0</v>
      </c>
      <c r="M8" s="16">
        <f t="shared" si="3"/>
        <v>0</v>
      </c>
      <c r="N8" s="1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1972</v>
      </c>
      <c r="E9" s="1">
        <v>100</v>
      </c>
      <c r="F9" s="1">
        <v>1197</v>
      </c>
      <c r="G9" s="16">
        <f t="shared" si="0"/>
        <v>60.699797160243406</v>
      </c>
      <c r="H9" s="1">
        <v>0</v>
      </c>
      <c r="I9" s="16">
        <f t="shared" si="1"/>
        <v>0</v>
      </c>
      <c r="J9" s="1">
        <v>0</v>
      </c>
      <c r="K9" s="16">
        <f t="shared" si="2"/>
        <v>0</v>
      </c>
      <c r="L9" s="21">
        <v>618</v>
      </c>
      <c r="M9" s="16">
        <f t="shared" si="3"/>
        <v>31.33874239350913</v>
      </c>
      <c r="N9" s="1">
        <v>157</v>
      </c>
      <c r="O9" s="15">
        <f t="shared" si="4"/>
        <v>7.9614604462474645</v>
      </c>
      <c r="P9" s="33">
        <v>63</v>
      </c>
      <c r="Q9" s="34">
        <f t="shared" si="5"/>
        <v>3.194726166328601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1149</v>
      </c>
      <c r="E10" s="1">
        <v>100</v>
      </c>
      <c r="F10" s="1">
        <v>675</v>
      </c>
      <c r="G10" s="16">
        <f t="shared" si="0"/>
        <v>58.7467362924282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2</v>
      </c>
      <c r="M10" s="16">
        <f t="shared" si="3"/>
        <v>0.17406440382941687</v>
      </c>
      <c r="N10" s="1">
        <v>472</v>
      </c>
      <c r="O10" s="15">
        <f t="shared" si="4"/>
        <v>41.079199303742385</v>
      </c>
      <c r="P10" s="33">
        <v>0</v>
      </c>
      <c r="Q10" s="34">
        <f t="shared" si="5"/>
        <v>0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8798</v>
      </c>
      <c r="E11" s="1">
        <v>100</v>
      </c>
      <c r="F11" s="1">
        <v>4885</v>
      </c>
      <c r="G11" s="16">
        <f t="shared" si="0"/>
        <v>55.52398272334621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108</v>
      </c>
      <c r="M11" s="16">
        <f t="shared" si="3"/>
        <v>1.227551716299159</v>
      </c>
      <c r="N11" s="1">
        <v>3805</v>
      </c>
      <c r="O11" s="15">
        <f t="shared" si="4"/>
        <v>43.248465560354624</v>
      </c>
      <c r="P11" s="33">
        <v>89</v>
      </c>
      <c r="Q11" s="34">
        <f t="shared" si="5"/>
        <v>1.0115935439872699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11218</v>
      </c>
      <c r="E12" s="3">
        <v>100</v>
      </c>
      <c r="F12" s="2">
        <v>3343</v>
      </c>
      <c r="G12" s="16">
        <f t="shared" si="0"/>
        <v>29.800320912818684</v>
      </c>
      <c r="H12" s="2">
        <v>0</v>
      </c>
      <c r="I12" s="16">
        <f t="shared" si="1"/>
        <v>0</v>
      </c>
      <c r="J12" s="2">
        <v>0</v>
      </c>
      <c r="K12" s="16">
        <f t="shared" si="2"/>
        <v>0</v>
      </c>
      <c r="L12" s="21">
        <v>1731</v>
      </c>
      <c r="M12" s="16">
        <f t="shared" si="3"/>
        <v>15.430558031734712</v>
      </c>
      <c r="N12" s="2">
        <v>6144</v>
      </c>
      <c r="O12" s="15">
        <f t="shared" si="4"/>
        <v>54.769121055446604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18163</v>
      </c>
      <c r="E13" s="1">
        <v>100</v>
      </c>
      <c r="F13" s="1">
        <v>4392</v>
      </c>
      <c r="G13" s="16">
        <f t="shared" si="0"/>
        <v>24.181027363321036</v>
      </c>
      <c r="H13" s="1">
        <v>1177</v>
      </c>
      <c r="I13" s="16">
        <f t="shared" si="1"/>
        <v>6.480207014259759</v>
      </c>
      <c r="J13" s="1">
        <v>0</v>
      </c>
      <c r="K13" s="16">
        <f t="shared" si="2"/>
        <v>0</v>
      </c>
      <c r="L13" s="21">
        <v>1695</v>
      </c>
      <c r="M13" s="16">
        <f t="shared" si="3"/>
        <v>9.332158784341795</v>
      </c>
      <c r="N13" s="1">
        <v>10899</v>
      </c>
      <c r="O13" s="15">
        <f t="shared" si="4"/>
        <v>60.00660683807742</v>
      </c>
      <c r="P13" s="33">
        <v>12</v>
      </c>
      <c r="Q13" s="34">
        <f t="shared" si="5"/>
        <v>0.0660683807741012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7059</v>
      </c>
      <c r="E14" s="1">
        <v>100</v>
      </c>
      <c r="F14" s="1">
        <v>2157</v>
      </c>
      <c r="G14" s="16">
        <f t="shared" si="0"/>
        <v>30.55673608159796</v>
      </c>
      <c r="H14" s="1">
        <v>999</v>
      </c>
      <c r="I14" s="16">
        <f t="shared" si="1"/>
        <v>14.152146196345091</v>
      </c>
      <c r="J14" s="1">
        <v>0</v>
      </c>
      <c r="K14" s="16">
        <f t="shared" si="2"/>
        <v>0</v>
      </c>
      <c r="L14" s="21">
        <v>1732</v>
      </c>
      <c r="M14" s="16">
        <f t="shared" si="3"/>
        <v>24.536053265335035</v>
      </c>
      <c r="N14" s="1">
        <v>2171</v>
      </c>
      <c r="O14" s="15">
        <f t="shared" si="4"/>
        <v>30.755064456721914</v>
      </c>
      <c r="P14" s="33">
        <v>7</v>
      </c>
      <c r="Q14" s="34">
        <f t="shared" si="5"/>
        <v>0.09916418756197763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20332</v>
      </c>
      <c r="E15" s="1">
        <v>100</v>
      </c>
      <c r="F15" s="1">
        <v>8888</v>
      </c>
      <c r="G15" s="16">
        <f t="shared" si="0"/>
        <v>43.7143419240606</v>
      </c>
      <c r="H15" s="1">
        <v>1057</v>
      </c>
      <c r="I15" s="16">
        <f t="shared" si="1"/>
        <v>5.198701554200276</v>
      </c>
      <c r="J15" s="1">
        <v>0</v>
      </c>
      <c r="K15" s="16">
        <f t="shared" si="2"/>
        <v>0</v>
      </c>
      <c r="L15" s="21">
        <v>1493</v>
      </c>
      <c r="M15" s="16">
        <f t="shared" si="3"/>
        <v>7.343104465866614</v>
      </c>
      <c r="N15" s="1">
        <v>8894</v>
      </c>
      <c r="O15" s="15">
        <f t="shared" si="4"/>
        <v>43.743852055872516</v>
      </c>
      <c r="P15" s="33">
        <v>42</v>
      </c>
      <c r="Q15" s="34">
        <f t="shared" si="5"/>
        <v>0.20657092268345467</v>
      </c>
      <c r="R15" s="38"/>
      <c r="S15" s="40">
        <f t="shared" si="6"/>
        <v>0</v>
      </c>
      <c r="T15" s="41">
        <f t="shared" si="7"/>
        <v>0</v>
      </c>
    </row>
    <row r="16" spans="1:20" ht="14.25" customHeight="1">
      <c r="A16" s="4">
        <f t="shared" si="8"/>
        <v>12</v>
      </c>
      <c r="B16" s="20" t="s">
        <v>61</v>
      </c>
      <c r="C16" s="20" t="s">
        <v>131</v>
      </c>
      <c r="D16" s="1">
        <v>6667</v>
      </c>
      <c r="E16" s="1">
        <v>100</v>
      </c>
      <c r="F16" s="1">
        <v>4971</v>
      </c>
      <c r="G16" s="16">
        <f t="shared" si="0"/>
        <v>74.56127193640319</v>
      </c>
      <c r="H16" s="1">
        <v>0</v>
      </c>
      <c r="I16" s="16">
        <f t="shared" si="1"/>
        <v>0</v>
      </c>
      <c r="J16" s="1">
        <v>0</v>
      </c>
      <c r="K16" s="16">
        <f t="shared" si="2"/>
        <v>0</v>
      </c>
      <c r="L16" s="21">
        <v>377</v>
      </c>
      <c r="M16" s="16">
        <f t="shared" si="3"/>
        <v>5.654717264136793</v>
      </c>
      <c r="N16" s="1">
        <v>1319</v>
      </c>
      <c r="O16" s="15">
        <f t="shared" si="4"/>
        <v>19.784010799460027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9</v>
      </c>
      <c r="E17" s="1">
        <v>100</v>
      </c>
      <c r="F17" s="1">
        <v>7</v>
      </c>
      <c r="G17" s="16">
        <f t="shared" si="0"/>
        <v>77.77777777777779</v>
      </c>
      <c r="H17" s="1">
        <v>1</v>
      </c>
      <c r="I17" s="16">
        <f t="shared" si="1"/>
        <v>11.11111111111111</v>
      </c>
      <c r="J17" s="1">
        <v>0</v>
      </c>
      <c r="K17" s="16">
        <f t="shared" si="2"/>
        <v>0</v>
      </c>
      <c r="L17" s="21">
        <v>0</v>
      </c>
      <c r="M17" s="16">
        <f t="shared" si="3"/>
        <v>0</v>
      </c>
      <c r="N17" s="1">
        <v>1</v>
      </c>
      <c r="O17" s="15">
        <f t="shared" si="4"/>
        <v>11.11111111111111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18263</v>
      </c>
      <c r="E18" s="1">
        <v>100</v>
      </c>
      <c r="F18" s="1">
        <v>9716</v>
      </c>
      <c r="G18" s="16">
        <f t="shared" si="0"/>
        <v>53.20045994633959</v>
      </c>
      <c r="H18" s="1">
        <v>0</v>
      </c>
      <c r="I18" s="16">
        <f t="shared" si="1"/>
        <v>0</v>
      </c>
      <c r="J18" s="1">
        <v>0</v>
      </c>
      <c r="K18" s="16">
        <f t="shared" si="2"/>
        <v>0</v>
      </c>
      <c r="L18" s="21">
        <v>1025</v>
      </c>
      <c r="M18" s="16">
        <f t="shared" si="3"/>
        <v>5.612440453375678</v>
      </c>
      <c r="N18" s="1">
        <v>7522</v>
      </c>
      <c r="O18" s="15">
        <f t="shared" si="4"/>
        <v>41.187099600284725</v>
      </c>
      <c r="P18" s="33">
        <v>31</v>
      </c>
      <c r="Q18" s="34">
        <f t="shared" si="5"/>
        <v>0.1697421015167278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16945</v>
      </c>
      <c r="E19" s="1">
        <v>100</v>
      </c>
      <c r="F19" s="1">
        <v>7903</v>
      </c>
      <c r="G19" s="16">
        <f t="shared" si="0"/>
        <v>46.639126586013575</v>
      </c>
      <c r="H19" s="1">
        <v>1578</v>
      </c>
      <c r="I19" s="16">
        <f t="shared" si="1"/>
        <v>9.312481557981705</v>
      </c>
      <c r="J19" s="1">
        <v>0</v>
      </c>
      <c r="K19" s="16">
        <f t="shared" si="2"/>
        <v>0</v>
      </c>
      <c r="L19" s="21">
        <v>1662</v>
      </c>
      <c r="M19" s="16">
        <f t="shared" si="3"/>
        <v>9.808203009737387</v>
      </c>
      <c r="N19" s="1">
        <v>5802</v>
      </c>
      <c r="O19" s="15">
        <f t="shared" si="4"/>
        <v>34.24018884626733</v>
      </c>
      <c r="P19" s="33">
        <v>8</v>
      </c>
      <c r="Q19" s="34">
        <f t="shared" si="5"/>
        <v>0.0472115668338743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15103</v>
      </c>
      <c r="E20" s="1">
        <v>100</v>
      </c>
      <c r="F20" s="1">
        <v>4977</v>
      </c>
      <c r="G20" s="16">
        <f t="shared" si="0"/>
        <v>32.95371780440972</v>
      </c>
      <c r="H20" s="1">
        <v>568</v>
      </c>
      <c r="I20" s="16">
        <f t="shared" si="1"/>
        <v>3.7608422167781237</v>
      </c>
      <c r="J20" s="1">
        <v>0</v>
      </c>
      <c r="K20" s="16">
        <f t="shared" si="2"/>
        <v>0</v>
      </c>
      <c r="L20" s="21">
        <v>2599</v>
      </c>
      <c r="M20" s="16">
        <f t="shared" si="3"/>
        <v>17.208501622194266</v>
      </c>
      <c r="N20" s="1">
        <v>6959</v>
      </c>
      <c r="O20" s="15">
        <f t="shared" si="4"/>
        <v>46.076938356617894</v>
      </c>
      <c r="P20" s="33">
        <v>0</v>
      </c>
      <c r="Q20" s="34">
        <f t="shared" si="5"/>
        <v>0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12574</v>
      </c>
      <c r="E21" s="1">
        <v>100</v>
      </c>
      <c r="F21" s="1">
        <v>6482</v>
      </c>
      <c r="G21" s="16">
        <f t="shared" si="0"/>
        <v>51.55081915062828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21">
        <v>3588</v>
      </c>
      <c r="M21" s="16">
        <f t="shared" si="3"/>
        <v>28.53507237156036</v>
      </c>
      <c r="N21" s="1">
        <v>2504</v>
      </c>
      <c r="O21" s="15">
        <f t="shared" si="4"/>
        <v>19.914108477811357</v>
      </c>
      <c r="P21" s="33">
        <v>28</v>
      </c>
      <c r="Q21" s="34">
        <f t="shared" si="5"/>
        <v>0.22268172419277876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17504</v>
      </c>
      <c r="E22" s="1">
        <v>100</v>
      </c>
      <c r="F22" s="1">
        <v>9741</v>
      </c>
      <c r="G22" s="16">
        <f t="shared" si="0"/>
        <v>55.650137111517374</v>
      </c>
      <c r="H22" s="1">
        <v>112</v>
      </c>
      <c r="I22" s="16">
        <f t="shared" si="1"/>
        <v>0.6398537477148081</v>
      </c>
      <c r="J22" s="1">
        <v>0</v>
      </c>
      <c r="K22" s="16">
        <f t="shared" si="2"/>
        <v>0</v>
      </c>
      <c r="L22" s="21">
        <v>2435</v>
      </c>
      <c r="M22" s="16">
        <f t="shared" si="3"/>
        <v>13.911106032906764</v>
      </c>
      <c r="N22" s="1">
        <v>5216</v>
      </c>
      <c r="O22" s="15">
        <f t="shared" si="4"/>
        <v>29.798903107861058</v>
      </c>
      <c r="P22" s="33">
        <v>24</v>
      </c>
      <c r="Q22" s="34">
        <f t="shared" si="5"/>
        <v>0.13711151736745886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10505</v>
      </c>
      <c r="E23" s="1">
        <v>100</v>
      </c>
      <c r="F23" s="1">
        <v>5585</v>
      </c>
      <c r="G23" s="16">
        <f t="shared" si="0"/>
        <v>53.16515944788196</v>
      </c>
      <c r="H23" s="1">
        <v>338</v>
      </c>
      <c r="I23" s="16">
        <f t="shared" si="1"/>
        <v>3.2175154688243697</v>
      </c>
      <c r="J23" s="1">
        <v>0</v>
      </c>
      <c r="K23" s="16">
        <f t="shared" si="2"/>
        <v>0</v>
      </c>
      <c r="L23" s="21">
        <v>1157</v>
      </c>
      <c r="M23" s="16">
        <f t="shared" si="3"/>
        <v>11.013802950975727</v>
      </c>
      <c r="N23" s="1">
        <v>3425</v>
      </c>
      <c r="O23" s="15">
        <f t="shared" si="4"/>
        <v>32.60352213231794</v>
      </c>
      <c r="P23" s="33">
        <v>0</v>
      </c>
      <c r="Q23" s="34">
        <f t="shared" si="5"/>
        <v>0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9163</v>
      </c>
      <c r="E24" s="1">
        <v>100</v>
      </c>
      <c r="F24" s="1">
        <v>4451</v>
      </c>
      <c r="G24" s="16">
        <f t="shared" si="0"/>
        <v>48.575793953945215</v>
      </c>
      <c r="H24" s="1">
        <v>1858</v>
      </c>
      <c r="I24" s="16">
        <f t="shared" si="1"/>
        <v>20.27720178980683</v>
      </c>
      <c r="J24" s="1">
        <v>0</v>
      </c>
      <c r="K24" s="16">
        <f t="shared" si="2"/>
        <v>0</v>
      </c>
      <c r="L24" s="21">
        <v>564</v>
      </c>
      <c r="M24" s="16">
        <f t="shared" si="3"/>
        <v>6.155189348466659</v>
      </c>
      <c r="N24" s="1">
        <v>2290</v>
      </c>
      <c r="O24" s="15">
        <f t="shared" si="4"/>
        <v>24.991814907781297</v>
      </c>
      <c r="P24" s="33">
        <v>0</v>
      </c>
      <c r="Q24" s="34">
        <f t="shared" si="5"/>
        <v>0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21472</v>
      </c>
      <c r="E25" s="1">
        <v>100</v>
      </c>
      <c r="F25" s="1">
        <v>11161</v>
      </c>
      <c r="G25" s="16">
        <f t="shared" si="0"/>
        <v>51.97932190760059</v>
      </c>
      <c r="H25" s="1">
        <v>207</v>
      </c>
      <c r="I25" s="16">
        <f t="shared" si="1"/>
        <v>0.9640461997019375</v>
      </c>
      <c r="J25" s="1">
        <v>0</v>
      </c>
      <c r="K25" s="16">
        <f t="shared" si="2"/>
        <v>0</v>
      </c>
      <c r="L25" s="21">
        <v>1601</v>
      </c>
      <c r="M25" s="16">
        <f t="shared" si="3"/>
        <v>7.456222056631892</v>
      </c>
      <c r="N25" s="1">
        <v>8503</v>
      </c>
      <c r="O25" s="15">
        <f t="shared" si="4"/>
        <v>39.60040983606557</v>
      </c>
      <c r="P25" s="33">
        <v>52</v>
      </c>
      <c r="Q25" s="34">
        <f t="shared" si="5"/>
        <v>0.24217585692995527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4360</v>
      </c>
      <c r="E26" s="1">
        <v>100</v>
      </c>
      <c r="F26" s="1">
        <v>439</v>
      </c>
      <c r="G26" s="16">
        <f t="shared" si="0"/>
        <v>10.068807339449542</v>
      </c>
      <c r="H26" s="1">
        <v>571</v>
      </c>
      <c r="I26" s="16">
        <f t="shared" si="1"/>
        <v>13.096330275229356</v>
      </c>
      <c r="J26" s="1">
        <v>0</v>
      </c>
      <c r="K26" s="16">
        <f t="shared" si="2"/>
        <v>0</v>
      </c>
      <c r="L26" s="21">
        <v>200</v>
      </c>
      <c r="M26" s="16">
        <f t="shared" si="3"/>
        <v>4.587155963302752</v>
      </c>
      <c r="N26" s="1">
        <v>3150</v>
      </c>
      <c r="O26" s="15">
        <f t="shared" si="4"/>
        <v>72.24770642201835</v>
      </c>
      <c r="P26" s="33">
        <v>0</v>
      </c>
      <c r="Q26" s="34">
        <f t="shared" si="5"/>
        <v>0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28227</v>
      </c>
      <c r="E27" s="1">
        <v>100</v>
      </c>
      <c r="F27" s="1">
        <v>5682</v>
      </c>
      <c r="G27" s="16">
        <f t="shared" si="0"/>
        <v>20.129663088532258</v>
      </c>
      <c r="H27" s="1">
        <v>2375</v>
      </c>
      <c r="I27" s="16">
        <f t="shared" si="1"/>
        <v>8.413929925248876</v>
      </c>
      <c r="J27" s="1">
        <v>0</v>
      </c>
      <c r="K27" s="16">
        <f t="shared" si="2"/>
        <v>0</v>
      </c>
      <c r="L27" s="21">
        <v>2388</v>
      </c>
      <c r="M27" s="16">
        <f t="shared" si="3"/>
        <v>8.459985120629185</v>
      </c>
      <c r="N27" s="1">
        <v>17782</v>
      </c>
      <c r="O27" s="15">
        <f t="shared" si="4"/>
        <v>62.99642186558968</v>
      </c>
      <c r="P27" s="33">
        <v>186</v>
      </c>
      <c r="Q27" s="34">
        <f t="shared" si="5"/>
        <v>0.6589435646721225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6447</v>
      </c>
      <c r="E28" s="1">
        <v>100</v>
      </c>
      <c r="F28" s="1">
        <v>3539</v>
      </c>
      <c r="G28" s="16">
        <f t="shared" si="0"/>
        <v>54.89374903055685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267</v>
      </c>
      <c r="M28" s="16">
        <f t="shared" si="3"/>
        <v>4.141461144718474</v>
      </c>
      <c r="N28" s="1">
        <v>2641</v>
      </c>
      <c r="O28" s="15">
        <f t="shared" si="4"/>
        <v>40.964789824724676</v>
      </c>
      <c r="P28" s="33">
        <v>1</v>
      </c>
      <c r="Q28" s="34">
        <f t="shared" si="5"/>
        <v>0.015511090429657206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8386</v>
      </c>
      <c r="E29" s="17">
        <v>100</v>
      </c>
      <c r="F29" s="17">
        <v>2574</v>
      </c>
      <c r="G29" s="18">
        <f t="shared" si="0"/>
        <v>30.694013832578104</v>
      </c>
      <c r="H29" s="17">
        <v>856</v>
      </c>
      <c r="I29" s="18">
        <f t="shared" si="1"/>
        <v>10.207488671595517</v>
      </c>
      <c r="J29" s="17">
        <v>0</v>
      </c>
      <c r="K29" s="18">
        <f t="shared" si="2"/>
        <v>0</v>
      </c>
      <c r="L29" s="21">
        <v>2349</v>
      </c>
      <c r="M29" s="16">
        <f t="shared" si="3"/>
        <v>28.01097066539471</v>
      </c>
      <c r="N29" s="17">
        <v>2607</v>
      </c>
      <c r="O29" s="19">
        <f t="shared" si="4"/>
        <v>31.08752683043167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5570</v>
      </c>
      <c r="E30" s="1">
        <v>100</v>
      </c>
      <c r="F30" s="1">
        <v>3725</v>
      </c>
      <c r="G30" s="16">
        <f t="shared" si="0"/>
        <v>66.87612208258528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375</v>
      </c>
      <c r="M30" s="16">
        <f t="shared" si="3"/>
        <v>6.732495511669659</v>
      </c>
      <c r="N30" s="1">
        <v>1470</v>
      </c>
      <c r="O30" s="15">
        <f t="shared" si="4"/>
        <v>26.391382405745063</v>
      </c>
      <c r="P30" s="33">
        <v>156</v>
      </c>
      <c r="Q30" s="34">
        <f t="shared" si="5"/>
        <v>2.800718132854578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8626</v>
      </c>
      <c r="E31" s="1">
        <v>100</v>
      </c>
      <c r="F31" s="1">
        <v>3531</v>
      </c>
      <c r="G31" s="16">
        <f t="shared" si="0"/>
        <v>40.93438441919777</v>
      </c>
      <c r="H31" s="1">
        <v>813</v>
      </c>
      <c r="I31" s="16">
        <f t="shared" si="1"/>
        <v>9.4249942035706</v>
      </c>
      <c r="J31" s="1">
        <v>0</v>
      </c>
      <c r="K31" s="16">
        <f t="shared" si="2"/>
        <v>0</v>
      </c>
      <c r="L31" s="21">
        <v>163</v>
      </c>
      <c r="M31" s="16">
        <f t="shared" si="3"/>
        <v>1.8896359842337123</v>
      </c>
      <c r="N31" s="1">
        <v>4119</v>
      </c>
      <c r="O31" s="15">
        <f t="shared" si="4"/>
        <v>47.75098539299791</v>
      </c>
      <c r="P31" s="33">
        <v>59</v>
      </c>
      <c r="Q31" s="34">
        <f t="shared" si="5"/>
        <v>0.6839786691398099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2470</v>
      </c>
      <c r="E32" s="1">
        <v>100</v>
      </c>
      <c r="F32" s="1">
        <v>1658</v>
      </c>
      <c r="G32" s="16">
        <f t="shared" si="0"/>
        <v>67.1255060728745</v>
      </c>
      <c r="H32" s="1">
        <v>340</v>
      </c>
      <c r="I32" s="16">
        <f t="shared" si="1"/>
        <v>13.765182186234817</v>
      </c>
      <c r="J32" s="1">
        <v>0</v>
      </c>
      <c r="K32" s="16">
        <f t="shared" si="2"/>
        <v>0</v>
      </c>
      <c r="L32" s="21">
        <v>73</v>
      </c>
      <c r="M32" s="16">
        <f t="shared" si="3"/>
        <v>2.9554655870445345</v>
      </c>
      <c r="N32" s="1">
        <v>399</v>
      </c>
      <c r="O32" s="15">
        <f t="shared" si="4"/>
        <v>16.153846153846153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3915</v>
      </c>
      <c r="E33" s="1">
        <v>100</v>
      </c>
      <c r="F33" s="1">
        <v>3012</v>
      </c>
      <c r="G33" s="16">
        <f t="shared" si="0"/>
        <v>76.93486590038314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26</v>
      </c>
      <c r="M33" s="16">
        <f t="shared" si="3"/>
        <v>0.6641123882503193</v>
      </c>
      <c r="N33" s="1">
        <v>877</v>
      </c>
      <c r="O33" s="15">
        <f t="shared" si="4"/>
        <v>22.40102171136654</v>
      </c>
      <c r="P33" s="33">
        <v>7</v>
      </c>
      <c r="Q33" s="34">
        <f t="shared" si="5"/>
        <v>0.17879948914431673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1603</v>
      </c>
      <c r="E34" s="1">
        <v>100</v>
      </c>
      <c r="F34" s="1">
        <v>930</v>
      </c>
      <c r="G34" s="16">
        <f t="shared" si="0"/>
        <v>58.01621958827199</v>
      </c>
      <c r="H34" s="1">
        <v>49</v>
      </c>
      <c r="I34" s="16">
        <f t="shared" si="1"/>
        <v>3.056768558951965</v>
      </c>
      <c r="J34" s="1">
        <v>0</v>
      </c>
      <c r="K34" s="16">
        <f t="shared" si="2"/>
        <v>0</v>
      </c>
      <c r="L34" s="21">
        <v>3</v>
      </c>
      <c r="M34" s="16">
        <f t="shared" si="3"/>
        <v>0.18714909544603867</v>
      </c>
      <c r="N34" s="1">
        <v>621</v>
      </c>
      <c r="O34" s="15">
        <f t="shared" si="4"/>
        <v>38.73986275733001</v>
      </c>
      <c r="P34" s="33">
        <v>30</v>
      </c>
      <c r="Q34" s="34">
        <f t="shared" si="5"/>
        <v>1.8714909544603868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3125</v>
      </c>
      <c r="E35" s="1">
        <v>100</v>
      </c>
      <c r="F35" s="1">
        <v>1776</v>
      </c>
      <c r="G35" s="16">
        <f t="shared" si="0"/>
        <v>56.83200000000001</v>
      </c>
      <c r="H35" s="1">
        <v>98</v>
      </c>
      <c r="I35" s="16">
        <f t="shared" si="1"/>
        <v>3.136</v>
      </c>
      <c r="J35" s="1">
        <v>0</v>
      </c>
      <c r="K35" s="16">
        <f t="shared" si="2"/>
        <v>0</v>
      </c>
      <c r="L35" s="21">
        <v>5</v>
      </c>
      <c r="M35" s="16">
        <f t="shared" si="3"/>
        <v>0.16</v>
      </c>
      <c r="N35" s="1">
        <v>1246</v>
      </c>
      <c r="O35" s="15">
        <f t="shared" si="4"/>
        <v>39.872</v>
      </c>
      <c r="P35" s="33">
        <v>98</v>
      </c>
      <c r="Q35" s="34">
        <f t="shared" si="5"/>
        <v>3.136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2332</v>
      </c>
      <c r="E36" s="1">
        <v>100</v>
      </c>
      <c r="F36" s="1">
        <v>2326</v>
      </c>
      <c r="G36" s="16">
        <f t="shared" si="0"/>
        <v>99.74271012006861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0</v>
      </c>
      <c r="M36" s="16">
        <f t="shared" si="3"/>
        <v>0</v>
      </c>
      <c r="N36" s="1">
        <v>6</v>
      </c>
      <c r="O36" s="15">
        <f t="shared" si="4"/>
        <v>0.2572898799313894</v>
      </c>
      <c r="P36" s="33">
        <v>0</v>
      </c>
      <c r="Q36" s="34">
        <f t="shared" si="5"/>
        <v>0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3521</v>
      </c>
      <c r="E37" s="1">
        <v>100</v>
      </c>
      <c r="F37" s="1">
        <v>3106</v>
      </c>
      <c r="G37" s="16">
        <f aca="true" t="shared" si="10" ref="G37:G68">F37/D37*100</f>
        <v>88.2135756887248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35</v>
      </c>
      <c r="M37" s="16">
        <f aca="true" t="shared" si="13" ref="M37:M68">L37/D37*100</f>
        <v>0.9940357852882704</v>
      </c>
      <c r="N37" s="1">
        <v>380</v>
      </c>
      <c r="O37" s="15">
        <f aca="true" t="shared" si="14" ref="O37:O68">N37/D37*100</f>
        <v>10.792388525986937</v>
      </c>
      <c r="P37" s="33">
        <v>7</v>
      </c>
      <c r="Q37" s="34">
        <f aca="true" t="shared" si="15" ref="Q37:Q68">P37/D37*100</f>
        <v>0.19880715705765406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1800</v>
      </c>
      <c r="E38" s="1">
        <v>100</v>
      </c>
      <c r="F38" s="1">
        <v>561</v>
      </c>
      <c r="G38" s="16">
        <f t="shared" si="10"/>
        <v>31.166666666666664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10</v>
      </c>
      <c r="M38" s="16">
        <f t="shared" si="13"/>
        <v>0.5555555555555556</v>
      </c>
      <c r="N38" s="1">
        <v>1229</v>
      </c>
      <c r="O38" s="15">
        <f t="shared" si="14"/>
        <v>68.27777777777779</v>
      </c>
      <c r="P38" s="33">
        <v>70</v>
      </c>
      <c r="Q38" s="34">
        <f t="shared" si="15"/>
        <v>3.888888888888889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6770</v>
      </c>
      <c r="E39" s="1">
        <v>100</v>
      </c>
      <c r="F39" s="1">
        <v>2185</v>
      </c>
      <c r="G39" s="16">
        <f t="shared" si="10"/>
        <v>32.27474150664697</v>
      </c>
      <c r="H39" s="1">
        <v>43</v>
      </c>
      <c r="I39" s="16">
        <f t="shared" si="11"/>
        <v>0.6351550960118169</v>
      </c>
      <c r="J39" s="1">
        <v>0</v>
      </c>
      <c r="K39" s="16">
        <f t="shared" si="12"/>
        <v>0</v>
      </c>
      <c r="L39" s="21">
        <v>429</v>
      </c>
      <c r="M39" s="16">
        <f t="shared" si="13"/>
        <v>6.336779911373708</v>
      </c>
      <c r="N39" s="1">
        <v>4113</v>
      </c>
      <c r="O39" s="15">
        <f t="shared" si="14"/>
        <v>60.753323485967506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3549</v>
      </c>
      <c r="E40" s="1">
        <v>100</v>
      </c>
      <c r="F40" s="1">
        <v>1439</v>
      </c>
      <c r="G40" s="16">
        <f t="shared" si="10"/>
        <v>40.54663285432516</v>
      </c>
      <c r="H40" s="1">
        <v>670</v>
      </c>
      <c r="I40" s="16">
        <f t="shared" si="11"/>
        <v>18.878557340095803</v>
      </c>
      <c r="J40" s="1">
        <v>0</v>
      </c>
      <c r="K40" s="16">
        <f t="shared" si="12"/>
        <v>0</v>
      </c>
      <c r="L40" s="21">
        <v>32</v>
      </c>
      <c r="M40" s="16">
        <f t="shared" si="13"/>
        <v>0.9016624401239786</v>
      </c>
      <c r="N40" s="1">
        <v>1408</v>
      </c>
      <c r="O40" s="15">
        <f t="shared" si="14"/>
        <v>39.67314736545506</v>
      </c>
      <c r="P40" s="33">
        <v>120</v>
      </c>
      <c r="Q40" s="34">
        <f t="shared" si="15"/>
        <v>3.38123415046492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5744</v>
      </c>
      <c r="E41" s="1">
        <v>100</v>
      </c>
      <c r="F41" s="1">
        <v>331</v>
      </c>
      <c r="G41" s="16">
        <f t="shared" si="10"/>
        <v>5.7625348189415035</v>
      </c>
      <c r="H41" s="1">
        <v>208</v>
      </c>
      <c r="I41" s="16">
        <f t="shared" si="11"/>
        <v>3.6211699164345403</v>
      </c>
      <c r="J41" s="1">
        <v>0</v>
      </c>
      <c r="K41" s="16">
        <f t="shared" si="12"/>
        <v>0</v>
      </c>
      <c r="L41" s="21">
        <v>260</v>
      </c>
      <c r="M41" s="16">
        <f t="shared" si="13"/>
        <v>4.5264623955431755</v>
      </c>
      <c r="N41" s="1">
        <v>4945</v>
      </c>
      <c r="O41" s="15">
        <f t="shared" si="14"/>
        <v>86.08983286908078</v>
      </c>
      <c r="P41" s="33">
        <v>88</v>
      </c>
      <c r="Q41" s="34">
        <f t="shared" si="15"/>
        <v>1.532033426183844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7980</v>
      </c>
      <c r="E42" s="1">
        <v>100</v>
      </c>
      <c r="F42" s="1">
        <v>3800</v>
      </c>
      <c r="G42" s="16">
        <f t="shared" si="10"/>
        <v>47.61904761904761</v>
      </c>
      <c r="H42" s="1">
        <v>45</v>
      </c>
      <c r="I42" s="16">
        <f t="shared" si="11"/>
        <v>0.5639097744360901</v>
      </c>
      <c r="J42" s="1">
        <v>0</v>
      </c>
      <c r="K42" s="16">
        <f t="shared" si="12"/>
        <v>0</v>
      </c>
      <c r="L42" s="21">
        <v>50</v>
      </c>
      <c r="M42" s="16">
        <f t="shared" si="13"/>
        <v>0.6265664160401002</v>
      </c>
      <c r="N42" s="1">
        <v>4085</v>
      </c>
      <c r="O42" s="15">
        <f t="shared" si="14"/>
        <v>51.19047619047619</v>
      </c>
      <c r="P42" s="33">
        <v>32</v>
      </c>
      <c r="Q42" s="34">
        <f t="shared" si="15"/>
        <v>0.40100250626566414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7275</v>
      </c>
      <c r="E43" s="1">
        <v>100</v>
      </c>
      <c r="F43" s="1">
        <v>3945</v>
      </c>
      <c r="G43" s="16">
        <f t="shared" si="10"/>
        <v>54.22680412371134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147</v>
      </c>
      <c r="M43" s="16">
        <f t="shared" si="13"/>
        <v>2.020618556701031</v>
      </c>
      <c r="N43" s="1">
        <v>3183</v>
      </c>
      <c r="O43" s="15">
        <f t="shared" si="14"/>
        <v>43.75257731958763</v>
      </c>
      <c r="P43" s="33">
        <v>270</v>
      </c>
      <c r="Q43" s="34">
        <f t="shared" si="15"/>
        <v>3.711340206185567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7895</v>
      </c>
      <c r="E45" s="1">
        <v>100</v>
      </c>
      <c r="F45" s="1">
        <v>1706</v>
      </c>
      <c r="G45" s="16">
        <f t="shared" si="10"/>
        <v>21.608613046231792</v>
      </c>
      <c r="H45" s="1">
        <v>213</v>
      </c>
      <c r="I45" s="16">
        <f t="shared" si="11"/>
        <v>2.6979100696643448</v>
      </c>
      <c r="J45" s="1">
        <v>0</v>
      </c>
      <c r="K45" s="16">
        <f t="shared" si="12"/>
        <v>0</v>
      </c>
      <c r="L45" s="21">
        <v>1508</v>
      </c>
      <c r="M45" s="16">
        <f t="shared" si="13"/>
        <v>19.100696643445218</v>
      </c>
      <c r="N45" s="1">
        <v>4468</v>
      </c>
      <c r="O45" s="15">
        <f t="shared" si="14"/>
        <v>56.59278024065865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6428</v>
      </c>
      <c r="E46" s="1">
        <v>100</v>
      </c>
      <c r="F46" s="1">
        <v>2049</v>
      </c>
      <c r="G46" s="16">
        <f t="shared" si="10"/>
        <v>31.876166770379587</v>
      </c>
      <c r="H46" s="1">
        <v>121</v>
      </c>
      <c r="I46" s="16">
        <f t="shared" si="11"/>
        <v>1.882389545737399</v>
      </c>
      <c r="J46" s="1">
        <v>0</v>
      </c>
      <c r="K46" s="16">
        <f t="shared" si="12"/>
        <v>0</v>
      </c>
      <c r="L46" s="21">
        <v>536</v>
      </c>
      <c r="M46" s="16">
        <f t="shared" si="13"/>
        <v>8.338518979464842</v>
      </c>
      <c r="N46" s="1">
        <v>3722</v>
      </c>
      <c r="O46" s="15">
        <f t="shared" si="14"/>
        <v>57.90292470441817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13113</v>
      </c>
      <c r="E47" s="1">
        <v>100</v>
      </c>
      <c r="F47" s="1">
        <v>5067</v>
      </c>
      <c r="G47" s="16">
        <f t="shared" si="10"/>
        <v>38.64104323953329</v>
      </c>
      <c r="H47" s="1">
        <v>302</v>
      </c>
      <c r="I47" s="16">
        <f t="shared" si="11"/>
        <v>2.3030580340120492</v>
      </c>
      <c r="J47" s="1">
        <v>0</v>
      </c>
      <c r="K47" s="16">
        <f t="shared" si="12"/>
        <v>0</v>
      </c>
      <c r="L47" s="21">
        <v>453</v>
      </c>
      <c r="M47" s="16">
        <f t="shared" si="13"/>
        <v>3.454587051018074</v>
      </c>
      <c r="N47" s="1">
        <v>7291</v>
      </c>
      <c r="O47" s="15">
        <f t="shared" si="14"/>
        <v>55.60131167543659</v>
      </c>
      <c r="P47" s="33">
        <v>138</v>
      </c>
      <c r="Q47" s="34">
        <f t="shared" si="15"/>
        <v>1.052390757263784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6722</v>
      </c>
      <c r="E48" s="1">
        <v>100</v>
      </c>
      <c r="F48" s="1">
        <v>3055</v>
      </c>
      <c r="G48" s="16">
        <f t="shared" si="10"/>
        <v>45.447783397798275</v>
      </c>
      <c r="H48" s="1">
        <v>541</v>
      </c>
      <c r="I48" s="16">
        <f t="shared" si="11"/>
        <v>8.048199940493902</v>
      </c>
      <c r="J48" s="1">
        <v>0</v>
      </c>
      <c r="K48" s="16">
        <f t="shared" si="12"/>
        <v>0</v>
      </c>
      <c r="L48" s="21">
        <v>194</v>
      </c>
      <c r="M48" s="16">
        <f t="shared" si="13"/>
        <v>2.886045819696519</v>
      </c>
      <c r="N48" s="1">
        <v>2932</v>
      </c>
      <c r="O48" s="15">
        <f t="shared" si="14"/>
        <v>43.6179708420113</v>
      </c>
      <c r="P48" s="33">
        <v>51</v>
      </c>
      <c r="Q48" s="34">
        <f t="shared" si="15"/>
        <v>0.7587027670336209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1451</v>
      </c>
      <c r="E49" s="1">
        <v>100</v>
      </c>
      <c r="F49" s="1">
        <v>851</v>
      </c>
      <c r="G49" s="16">
        <f t="shared" si="10"/>
        <v>58.64920744314266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0</v>
      </c>
      <c r="M49" s="16">
        <f t="shared" si="13"/>
        <v>0</v>
      </c>
      <c r="N49" s="1">
        <v>600</v>
      </c>
      <c r="O49" s="15">
        <f t="shared" si="14"/>
        <v>41.35079255685734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394</v>
      </c>
      <c r="E50" s="1">
        <v>100</v>
      </c>
      <c r="F50" s="1">
        <v>389</v>
      </c>
      <c r="G50" s="16">
        <f t="shared" si="10"/>
        <v>98.73096446700508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5</v>
      </c>
      <c r="O50" s="15">
        <f t="shared" si="14"/>
        <v>1.2690355329949239</v>
      </c>
      <c r="P50" s="33">
        <v>0</v>
      </c>
      <c r="Q50" s="34">
        <f t="shared" si="15"/>
        <v>0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3924</v>
      </c>
      <c r="E51" s="1">
        <v>100</v>
      </c>
      <c r="F51" s="1">
        <v>2661</v>
      </c>
      <c r="G51" s="16">
        <f t="shared" si="10"/>
        <v>67.81345565749236</v>
      </c>
      <c r="H51" s="1">
        <v>285</v>
      </c>
      <c r="I51" s="16">
        <f t="shared" si="11"/>
        <v>7.2629969418960245</v>
      </c>
      <c r="J51" s="1">
        <v>0</v>
      </c>
      <c r="K51" s="16">
        <f t="shared" si="12"/>
        <v>0</v>
      </c>
      <c r="L51" s="21">
        <v>46</v>
      </c>
      <c r="M51" s="16">
        <f t="shared" si="13"/>
        <v>1.1722731906218145</v>
      </c>
      <c r="N51" s="1">
        <v>932</v>
      </c>
      <c r="O51" s="15">
        <f t="shared" si="14"/>
        <v>23.751274209989806</v>
      </c>
      <c r="P51" s="33">
        <v>25</v>
      </c>
      <c r="Q51" s="34">
        <f t="shared" si="15"/>
        <v>0.63710499490316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4116</v>
      </c>
      <c r="E53" s="1">
        <v>100</v>
      </c>
      <c r="F53" s="1">
        <v>2655</v>
      </c>
      <c r="G53" s="16">
        <f t="shared" si="10"/>
        <v>64.50437317784257</v>
      </c>
      <c r="H53" s="1">
        <v>89</v>
      </c>
      <c r="I53" s="16">
        <f t="shared" si="11"/>
        <v>2.162293488824101</v>
      </c>
      <c r="J53" s="1">
        <v>0</v>
      </c>
      <c r="K53" s="16">
        <f t="shared" si="12"/>
        <v>0</v>
      </c>
      <c r="L53" s="21">
        <v>241</v>
      </c>
      <c r="M53" s="16">
        <f t="shared" si="13"/>
        <v>5.855199222546161</v>
      </c>
      <c r="N53" s="1">
        <v>1131</v>
      </c>
      <c r="O53" s="15">
        <f t="shared" si="14"/>
        <v>27.478134110787174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3300</v>
      </c>
      <c r="E54" s="1">
        <v>100</v>
      </c>
      <c r="F54" s="1">
        <v>1612</v>
      </c>
      <c r="G54" s="16">
        <f t="shared" si="10"/>
        <v>48.848484848484844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1049</v>
      </c>
      <c r="M54" s="16">
        <f t="shared" si="13"/>
        <v>31.78787878787879</v>
      </c>
      <c r="N54" s="1">
        <v>639</v>
      </c>
      <c r="O54" s="15">
        <f t="shared" si="14"/>
        <v>19.363636363636363</v>
      </c>
      <c r="P54" s="33">
        <v>2</v>
      </c>
      <c r="Q54" s="34">
        <f t="shared" si="15"/>
        <v>0.06060606060606061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3</v>
      </c>
      <c r="E55" s="1">
        <v>100</v>
      </c>
      <c r="F55" s="1">
        <v>2</v>
      </c>
      <c r="G55" s="16">
        <f t="shared" si="10"/>
        <v>66.66666666666666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1</v>
      </c>
      <c r="M55" s="16">
        <f t="shared" si="13"/>
        <v>33.33333333333333</v>
      </c>
      <c r="N55" s="1">
        <v>0</v>
      </c>
      <c r="O55" s="15">
        <f t="shared" si="14"/>
        <v>0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1585</v>
      </c>
      <c r="E56" s="1">
        <v>100</v>
      </c>
      <c r="F56" s="1">
        <v>1585</v>
      </c>
      <c r="G56" s="16">
        <f t="shared" si="10"/>
        <v>100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0</v>
      </c>
      <c r="M56" s="16">
        <f t="shared" si="13"/>
        <v>0</v>
      </c>
      <c r="N56" s="1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28038</v>
      </c>
      <c r="E57" s="1">
        <v>100</v>
      </c>
      <c r="F57" s="1">
        <v>6495</v>
      </c>
      <c r="G57" s="16">
        <f t="shared" si="10"/>
        <v>23.164990370211854</v>
      </c>
      <c r="H57" s="1">
        <v>904</v>
      </c>
      <c r="I57" s="16">
        <f t="shared" si="11"/>
        <v>3.2241957343605105</v>
      </c>
      <c r="J57" s="1">
        <v>0</v>
      </c>
      <c r="K57" s="16">
        <f t="shared" si="12"/>
        <v>0</v>
      </c>
      <c r="L57" s="21">
        <v>4719</v>
      </c>
      <c r="M57" s="16">
        <f t="shared" si="13"/>
        <v>16.83072972394607</v>
      </c>
      <c r="N57" s="1">
        <v>15920</v>
      </c>
      <c r="O57" s="15">
        <f t="shared" si="14"/>
        <v>56.78008417148156</v>
      </c>
      <c r="P57" s="33">
        <v>18</v>
      </c>
      <c r="Q57" s="34">
        <f t="shared" si="15"/>
        <v>0.06419858763107211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1894</v>
      </c>
      <c r="E58" s="1">
        <v>100</v>
      </c>
      <c r="F58" s="1">
        <v>1350</v>
      </c>
      <c r="G58" s="16">
        <f t="shared" si="10"/>
        <v>71.27771911298838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126</v>
      </c>
      <c r="M58" s="16">
        <f t="shared" si="13"/>
        <v>6.652587117212249</v>
      </c>
      <c r="N58" s="1">
        <v>418</v>
      </c>
      <c r="O58" s="15">
        <f t="shared" si="14"/>
        <v>22.06969376979937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888</v>
      </c>
      <c r="E59" s="1">
        <v>100</v>
      </c>
      <c r="F59" s="1">
        <v>558</v>
      </c>
      <c r="G59" s="16">
        <f t="shared" si="10"/>
        <v>62.83783783783784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328</v>
      </c>
      <c r="M59" s="16">
        <f t="shared" si="13"/>
        <v>36.93693693693694</v>
      </c>
      <c r="N59" s="1">
        <v>2</v>
      </c>
      <c r="O59" s="15">
        <f t="shared" si="14"/>
        <v>0.22522522522522523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9329</v>
      </c>
      <c r="E60" s="1">
        <v>100</v>
      </c>
      <c r="F60" s="1">
        <v>2270</v>
      </c>
      <c r="G60" s="16">
        <f t="shared" si="10"/>
        <v>24.332725908457498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3803</v>
      </c>
      <c r="M60" s="16">
        <f t="shared" si="13"/>
        <v>40.765355343552365</v>
      </c>
      <c r="N60" s="1">
        <v>3256</v>
      </c>
      <c r="O60" s="15">
        <f t="shared" si="14"/>
        <v>34.90191874799014</v>
      </c>
      <c r="P60" s="33">
        <v>18</v>
      </c>
      <c r="Q60" s="34">
        <f t="shared" si="15"/>
        <v>0.19294672526530174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5872</v>
      </c>
      <c r="E61" s="1">
        <v>100</v>
      </c>
      <c r="F61" s="1">
        <v>2693</v>
      </c>
      <c r="G61" s="16">
        <f t="shared" si="10"/>
        <v>45.86171662125341</v>
      </c>
      <c r="H61" s="1">
        <v>193</v>
      </c>
      <c r="I61" s="16">
        <f t="shared" si="11"/>
        <v>3.286784741144414</v>
      </c>
      <c r="J61" s="1">
        <v>337</v>
      </c>
      <c r="K61" s="16">
        <f t="shared" si="12"/>
        <v>5.739100817438692</v>
      </c>
      <c r="L61" s="21">
        <v>1178</v>
      </c>
      <c r="M61" s="16">
        <f t="shared" si="13"/>
        <v>20.06130790190736</v>
      </c>
      <c r="N61" s="1">
        <v>1471</v>
      </c>
      <c r="O61" s="15">
        <f t="shared" si="14"/>
        <v>25.05108991825613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10750</v>
      </c>
      <c r="E62" s="1">
        <v>100</v>
      </c>
      <c r="F62" s="1">
        <v>5440</v>
      </c>
      <c r="G62" s="16">
        <f t="shared" si="10"/>
        <v>50.604651162790695</v>
      </c>
      <c r="H62" s="1">
        <v>386</v>
      </c>
      <c r="I62" s="16">
        <f t="shared" si="11"/>
        <v>3.5906976744186045</v>
      </c>
      <c r="J62" s="1">
        <v>377</v>
      </c>
      <c r="K62" s="16">
        <f t="shared" si="12"/>
        <v>3.506976744186047</v>
      </c>
      <c r="L62" s="21">
        <v>1294</v>
      </c>
      <c r="M62" s="16">
        <f t="shared" si="13"/>
        <v>12.037209302325582</v>
      </c>
      <c r="N62" s="1">
        <v>3253</v>
      </c>
      <c r="O62" s="15">
        <f t="shared" si="14"/>
        <v>30.260465116279068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501</v>
      </c>
      <c r="E63" s="1">
        <v>100</v>
      </c>
      <c r="F63" s="1">
        <v>0</v>
      </c>
      <c r="G63" s="16">
        <f t="shared" si="10"/>
        <v>0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501</v>
      </c>
      <c r="O63" s="15">
        <f t="shared" si="14"/>
        <v>100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9669</v>
      </c>
      <c r="E64" s="1">
        <v>100</v>
      </c>
      <c r="F64" s="1">
        <v>5274</v>
      </c>
      <c r="G64" s="16">
        <f t="shared" si="10"/>
        <v>54.54545454545454</v>
      </c>
      <c r="H64" s="1">
        <v>0</v>
      </c>
      <c r="I64" s="16">
        <f t="shared" si="11"/>
        <v>0</v>
      </c>
      <c r="J64" s="1">
        <v>0</v>
      </c>
      <c r="K64" s="16">
        <f t="shared" si="12"/>
        <v>0</v>
      </c>
      <c r="L64" s="21">
        <v>64</v>
      </c>
      <c r="M64" s="16">
        <f t="shared" si="13"/>
        <v>0.6619091943324026</v>
      </c>
      <c r="N64" s="1">
        <v>4331</v>
      </c>
      <c r="O64" s="15">
        <f t="shared" si="14"/>
        <v>44.79263626021305</v>
      </c>
      <c r="P64" s="33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2121</v>
      </c>
      <c r="E65" s="1">
        <v>100</v>
      </c>
      <c r="F65" s="1">
        <v>1964</v>
      </c>
      <c r="G65" s="16">
        <f t="shared" si="10"/>
        <v>92.5978312116926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31</v>
      </c>
      <c r="M65" s="16">
        <f t="shared" si="13"/>
        <v>1.4615747289014616</v>
      </c>
      <c r="N65" s="1">
        <v>126</v>
      </c>
      <c r="O65" s="15">
        <f t="shared" si="14"/>
        <v>5.9405940594059405</v>
      </c>
      <c r="P65" s="33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2578</v>
      </c>
      <c r="E66" s="1">
        <v>100</v>
      </c>
      <c r="F66" s="1">
        <v>2061</v>
      </c>
      <c r="G66" s="16">
        <f t="shared" si="10"/>
        <v>79.94569433669511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0</v>
      </c>
      <c r="M66" s="16">
        <f t="shared" si="13"/>
        <v>0</v>
      </c>
      <c r="N66" s="1">
        <v>517</v>
      </c>
      <c r="O66" s="15">
        <f t="shared" si="14"/>
        <v>20.054305663304888</v>
      </c>
      <c r="P66" s="33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2409</v>
      </c>
      <c r="E67" s="1">
        <v>100</v>
      </c>
      <c r="F67" s="1">
        <v>2077</v>
      </c>
      <c r="G67" s="16">
        <f t="shared" si="10"/>
        <v>86.21834786218348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332</v>
      </c>
      <c r="O67" s="15">
        <f t="shared" si="14"/>
        <v>13.781652137816522</v>
      </c>
      <c r="P67" s="33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2222</v>
      </c>
      <c r="E69" s="1">
        <v>100</v>
      </c>
      <c r="F69" s="1">
        <v>1869</v>
      </c>
      <c r="G69" s="16">
        <f>F69/D69*100</f>
        <v>84.11341134113411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353</v>
      </c>
      <c r="O69" s="15">
        <f>N69/D69*100</f>
        <v>15.886588658865886</v>
      </c>
      <c r="P69" s="33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439229</v>
      </c>
      <c r="E72" s="11">
        <v>100</v>
      </c>
      <c r="F72" s="11">
        <f>SUM(F5:F70)</f>
        <v>191793</v>
      </c>
      <c r="G72" s="29">
        <f>F72/D72*100</f>
        <v>43.66583262944842</v>
      </c>
      <c r="H72" s="11">
        <f>SUM(H5:H70)</f>
        <v>17440</v>
      </c>
      <c r="I72" s="29">
        <f>H72/D72*100</f>
        <v>3.9705939270858708</v>
      </c>
      <c r="J72" s="11">
        <f>SUM(J5:J70)</f>
        <v>714</v>
      </c>
      <c r="K72" s="29">
        <f>J72/D72*100</f>
        <v>0.1625575724735844</v>
      </c>
      <c r="L72" s="43">
        <f>SUM(L5:L70)</f>
        <v>44808</v>
      </c>
      <c r="M72" s="29">
        <f>L72/D72*100</f>
        <v>10.201512195233011</v>
      </c>
      <c r="N72" s="11">
        <f>SUM(N5:N70)</f>
        <v>184474</v>
      </c>
      <c r="O72" s="29">
        <f>N72/D72*100</f>
        <v>41.999503675759115</v>
      </c>
      <c r="P72" s="43">
        <f>SUM(P5:P70)</f>
        <v>1768</v>
      </c>
      <c r="Q72" s="11">
        <f>P72/D72*100</f>
        <v>0.4025235127917328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75" sqref="J75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281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145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6517</v>
      </c>
      <c r="E5" s="1">
        <v>100</v>
      </c>
      <c r="F5" s="1">
        <v>3208</v>
      </c>
      <c r="G5" s="16">
        <f aca="true" t="shared" si="0" ref="G5:G36">F5/D5*100</f>
        <v>49.2251035752647</v>
      </c>
      <c r="H5" s="1">
        <v>461</v>
      </c>
      <c r="I5" s="16">
        <f aca="true" t="shared" si="1" ref="I5:I36">H5/D5*100</f>
        <v>7.073806966395581</v>
      </c>
      <c r="J5" s="1">
        <v>0</v>
      </c>
      <c r="K5" s="16">
        <f aca="true" t="shared" si="2" ref="K5:K36">J5/D5*100</f>
        <v>0</v>
      </c>
      <c r="L5" s="21">
        <v>47</v>
      </c>
      <c r="M5" s="16">
        <f aca="true" t="shared" si="3" ref="M5:M36">L5/D5*100</f>
        <v>0.7211907319318706</v>
      </c>
      <c r="N5" s="1">
        <v>2801</v>
      </c>
      <c r="O5" s="15">
        <f aca="true" t="shared" si="4" ref="O5:O36">N5/D5*100</f>
        <v>42.97989872640785</v>
      </c>
      <c r="P5" s="33">
        <v>25</v>
      </c>
      <c r="Q5" s="34">
        <f aca="true" t="shared" si="5" ref="Q5:Q36">P5/D5*100</f>
        <v>0.3836120914531226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>
        <v>0</v>
      </c>
      <c r="I6" s="16">
        <f t="shared" si="1"/>
        <v>0</v>
      </c>
      <c r="J6" s="1">
        <v>0</v>
      </c>
      <c r="K6" s="16">
        <f t="shared" si="2"/>
        <v>0</v>
      </c>
      <c r="L6" s="21">
        <v>0</v>
      </c>
      <c r="M6" s="16">
        <f t="shared" si="3"/>
        <v>0</v>
      </c>
      <c r="N6" s="1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17">
        <v>48</v>
      </c>
      <c r="E7" s="1">
        <v>100</v>
      </c>
      <c r="F7" s="1">
        <v>3</v>
      </c>
      <c r="G7" s="16">
        <f t="shared" si="0"/>
        <v>6.25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1">
        <v>45</v>
      </c>
      <c r="O7" s="15">
        <f t="shared" si="4"/>
        <v>93.75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>
        <v>0</v>
      </c>
      <c r="I8" s="16">
        <f t="shared" si="1"/>
        <v>0</v>
      </c>
      <c r="J8" s="1">
        <v>0</v>
      </c>
      <c r="K8" s="16">
        <f t="shared" si="2"/>
        <v>0</v>
      </c>
      <c r="L8" s="21">
        <v>0</v>
      </c>
      <c r="M8" s="16">
        <f t="shared" si="3"/>
        <v>0</v>
      </c>
      <c r="N8" s="1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2581</v>
      </c>
      <c r="E9" s="1">
        <v>100</v>
      </c>
      <c r="F9" s="1">
        <v>1391</v>
      </c>
      <c r="G9" s="16">
        <f t="shared" si="0"/>
        <v>53.893839597055404</v>
      </c>
      <c r="H9" s="1">
        <v>0</v>
      </c>
      <c r="I9" s="16">
        <f t="shared" si="1"/>
        <v>0</v>
      </c>
      <c r="J9" s="1">
        <v>0</v>
      </c>
      <c r="K9" s="16">
        <f t="shared" si="2"/>
        <v>0</v>
      </c>
      <c r="L9" s="21">
        <v>582</v>
      </c>
      <c r="M9" s="16">
        <f t="shared" si="3"/>
        <v>22.549399457574584</v>
      </c>
      <c r="N9" s="1">
        <v>608</v>
      </c>
      <c r="O9" s="15">
        <f t="shared" si="4"/>
        <v>23.556760945370012</v>
      </c>
      <c r="P9" s="33">
        <v>63</v>
      </c>
      <c r="Q9" s="34">
        <f t="shared" si="5"/>
        <v>2.4409143742735373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1253</v>
      </c>
      <c r="E10" s="1">
        <v>100</v>
      </c>
      <c r="F10" s="1">
        <v>582</v>
      </c>
      <c r="G10" s="16">
        <f t="shared" si="0"/>
        <v>46.44852354349561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0</v>
      </c>
      <c r="M10" s="16">
        <f t="shared" si="3"/>
        <v>0</v>
      </c>
      <c r="N10" s="1">
        <v>671</v>
      </c>
      <c r="O10" s="15">
        <f t="shared" si="4"/>
        <v>53.55147645650439</v>
      </c>
      <c r="P10" s="33">
        <v>0</v>
      </c>
      <c r="Q10" s="34">
        <f t="shared" si="5"/>
        <v>0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8563</v>
      </c>
      <c r="E11" s="1">
        <v>100</v>
      </c>
      <c r="F11" s="1">
        <v>4656</v>
      </c>
      <c r="G11" s="16">
        <f t="shared" si="0"/>
        <v>54.37346724278874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125</v>
      </c>
      <c r="M11" s="16">
        <f t="shared" si="3"/>
        <v>1.459768772626416</v>
      </c>
      <c r="N11" s="1">
        <v>3782</v>
      </c>
      <c r="O11" s="15">
        <f t="shared" si="4"/>
        <v>44.16676398458484</v>
      </c>
      <c r="P11" s="33">
        <v>82</v>
      </c>
      <c r="Q11" s="34">
        <f t="shared" si="5"/>
        <v>0.9576083148429289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11659</v>
      </c>
      <c r="E12" s="3">
        <v>100</v>
      </c>
      <c r="F12" s="2">
        <v>3704</v>
      </c>
      <c r="G12" s="16">
        <f t="shared" si="0"/>
        <v>31.769448494725104</v>
      </c>
      <c r="H12" s="2">
        <v>1</v>
      </c>
      <c r="I12" s="16">
        <f t="shared" si="1"/>
        <v>0.008577064928381508</v>
      </c>
      <c r="J12" s="2">
        <v>0</v>
      </c>
      <c r="K12" s="16">
        <f t="shared" si="2"/>
        <v>0</v>
      </c>
      <c r="L12" s="21">
        <v>1757</v>
      </c>
      <c r="M12" s="16">
        <f t="shared" si="3"/>
        <v>15.069903079166307</v>
      </c>
      <c r="N12" s="2">
        <v>6197</v>
      </c>
      <c r="O12" s="15">
        <f t="shared" si="4"/>
        <v>53.152071361180205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19097</v>
      </c>
      <c r="E13" s="1">
        <v>100</v>
      </c>
      <c r="F13" s="1">
        <v>4880</v>
      </c>
      <c r="G13" s="16">
        <f t="shared" si="0"/>
        <v>25.55375189820391</v>
      </c>
      <c r="H13" s="1">
        <v>1236</v>
      </c>
      <c r="I13" s="16">
        <f t="shared" si="1"/>
        <v>6.472220767659842</v>
      </c>
      <c r="J13" s="1">
        <v>0</v>
      </c>
      <c r="K13" s="16">
        <f t="shared" si="2"/>
        <v>0</v>
      </c>
      <c r="L13" s="21">
        <v>1792</v>
      </c>
      <c r="M13" s="16">
        <f t="shared" si="3"/>
        <v>9.38367282819291</v>
      </c>
      <c r="N13" s="1">
        <v>11189</v>
      </c>
      <c r="O13" s="15">
        <f t="shared" si="4"/>
        <v>58.590354505943345</v>
      </c>
      <c r="P13" s="33">
        <v>10</v>
      </c>
      <c r="Q13" s="34">
        <f t="shared" si="5"/>
        <v>0.052364245693040795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8366</v>
      </c>
      <c r="E14" s="1">
        <v>100</v>
      </c>
      <c r="F14" s="1">
        <v>2244</v>
      </c>
      <c r="G14" s="16">
        <f t="shared" si="0"/>
        <v>26.82285441071002</v>
      </c>
      <c r="H14" s="1">
        <v>863</v>
      </c>
      <c r="I14" s="16">
        <f t="shared" si="1"/>
        <v>10.315562993067177</v>
      </c>
      <c r="J14" s="1">
        <v>0</v>
      </c>
      <c r="K14" s="16">
        <f t="shared" si="2"/>
        <v>0</v>
      </c>
      <c r="L14" s="21">
        <v>2149</v>
      </c>
      <c r="M14" s="16">
        <f t="shared" si="3"/>
        <v>25.687305761415253</v>
      </c>
      <c r="N14" s="1">
        <v>3110</v>
      </c>
      <c r="O14" s="15">
        <f t="shared" si="4"/>
        <v>37.17427683480756</v>
      </c>
      <c r="P14" s="33">
        <v>23</v>
      </c>
      <c r="Q14" s="34">
        <f t="shared" si="5"/>
        <v>0.2749223045661009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19708</v>
      </c>
      <c r="E15" s="1">
        <v>100</v>
      </c>
      <c r="F15" s="1">
        <v>8793</v>
      </c>
      <c r="G15" s="16">
        <f t="shared" si="0"/>
        <v>44.61639943170287</v>
      </c>
      <c r="H15" s="1">
        <v>570</v>
      </c>
      <c r="I15" s="16">
        <f t="shared" si="1"/>
        <v>2.8922265070022326</v>
      </c>
      <c r="J15" s="1">
        <v>0</v>
      </c>
      <c r="K15" s="16">
        <f t="shared" si="2"/>
        <v>0</v>
      </c>
      <c r="L15" s="21">
        <v>1550</v>
      </c>
      <c r="M15" s="16">
        <f t="shared" si="3"/>
        <v>7.86482646640958</v>
      </c>
      <c r="N15" s="1">
        <v>8795</v>
      </c>
      <c r="O15" s="15">
        <f t="shared" si="4"/>
        <v>44.626547594885324</v>
      </c>
      <c r="P15" s="33">
        <v>21</v>
      </c>
      <c r="Q15" s="34">
        <f t="shared" si="5"/>
        <v>0.10655571341587174</v>
      </c>
      <c r="R15" s="38"/>
      <c r="S15" s="40">
        <f t="shared" si="6"/>
        <v>0</v>
      </c>
      <c r="T15" s="41">
        <f t="shared" si="7"/>
        <v>0</v>
      </c>
    </row>
    <row r="16" spans="1:20" ht="14.25" customHeight="1">
      <c r="A16" s="4">
        <f t="shared" si="8"/>
        <v>12</v>
      </c>
      <c r="B16" s="20" t="s">
        <v>61</v>
      </c>
      <c r="C16" s="20" t="s">
        <v>131</v>
      </c>
      <c r="D16" s="1">
        <v>6709</v>
      </c>
      <c r="E16" s="1">
        <v>100</v>
      </c>
      <c r="F16" s="1">
        <v>4954</v>
      </c>
      <c r="G16" s="16">
        <f t="shared" si="0"/>
        <v>73.84110895811597</v>
      </c>
      <c r="H16" s="1">
        <v>0</v>
      </c>
      <c r="I16" s="16">
        <f t="shared" si="1"/>
        <v>0</v>
      </c>
      <c r="J16" s="1">
        <v>0</v>
      </c>
      <c r="K16" s="16">
        <f t="shared" si="2"/>
        <v>0</v>
      </c>
      <c r="L16" s="21">
        <v>474</v>
      </c>
      <c r="M16" s="16">
        <f t="shared" si="3"/>
        <v>7.065136383961843</v>
      </c>
      <c r="N16" s="1">
        <v>1281</v>
      </c>
      <c r="O16" s="15">
        <f t="shared" si="4"/>
        <v>19.093754657922194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15</v>
      </c>
      <c r="E17" s="1">
        <v>100</v>
      </c>
      <c r="F17" s="1">
        <v>10</v>
      </c>
      <c r="G17" s="16">
        <f t="shared" si="0"/>
        <v>66.66666666666666</v>
      </c>
      <c r="H17" s="1">
        <v>5</v>
      </c>
      <c r="I17" s="16">
        <f t="shared" si="1"/>
        <v>33.33333333333333</v>
      </c>
      <c r="J17" s="1">
        <v>0</v>
      </c>
      <c r="K17" s="16">
        <f t="shared" si="2"/>
        <v>0</v>
      </c>
      <c r="L17" s="21">
        <v>0</v>
      </c>
      <c r="M17" s="16">
        <f t="shared" si="3"/>
        <v>0</v>
      </c>
      <c r="N17" s="1">
        <v>0</v>
      </c>
      <c r="O17" s="15">
        <f t="shared" si="4"/>
        <v>0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18381</v>
      </c>
      <c r="E18" s="1">
        <v>100</v>
      </c>
      <c r="F18" s="1">
        <v>10392</v>
      </c>
      <c r="G18" s="16">
        <f t="shared" si="0"/>
        <v>56.53664109678472</v>
      </c>
      <c r="H18" s="1">
        <v>0</v>
      </c>
      <c r="I18" s="16">
        <f t="shared" si="1"/>
        <v>0</v>
      </c>
      <c r="J18" s="1">
        <v>0</v>
      </c>
      <c r="K18" s="16">
        <f t="shared" si="2"/>
        <v>0</v>
      </c>
      <c r="L18" s="21">
        <v>1085</v>
      </c>
      <c r="M18" s="16">
        <f t="shared" si="3"/>
        <v>5.902834448615418</v>
      </c>
      <c r="N18" s="1">
        <v>6904</v>
      </c>
      <c r="O18" s="15">
        <f t="shared" si="4"/>
        <v>37.56052445459986</v>
      </c>
      <c r="P18" s="33">
        <v>46</v>
      </c>
      <c r="Q18" s="34">
        <f t="shared" si="5"/>
        <v>0.25025841901963986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18853</v>
      </c>
      <c r="E19" s="1">
        <v>100</v>
      </c>
      <c r="F19" s="1">
        <v>8232</v>
      </c>
      <c r="G19" s="16">
        <f t="shared" si="0"/>
        <v>43.66413833342174</v>
      </c>
      <c r="H19" s="1">
        <v>1637</v>
      </c>
      <c r="I19" s="16">
        <f t="shared" si="1"/>
        <v>8.682968227868244</v>
      </c>
      <c r="J19" s="1">
        <v>0</v>
      </c>
      <c r="K19" s="16">
        <f t="shared" si="2"/>
        <v>0</v>
      </c>
      <c r="L19" s="21">
        <v>1998</v>
      </c>
      <c r="M19" s="16">
        <f t="shared" si="3"/>
        <v>10.597782846231368</v>
      </c>
      <c r="N19" s="1">
        <v>6986</v>
      </c>
      <c r="O19" s="15">
        <f t="shared" si="4"/>
        <v>37.05511059247865</v>
      </c>
      <c r="P19" s="33">
        <v>7</v>
      </c>
      <c r="Q19" s="34">
        <f t="shared" si="5"/>
        <v>0.037129369331140936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16466</v>
      </c>
      <c r="E20" s="1">
        <v>100</v>
      </c>
      <c r="F20" s="1">
        <v>5776</v>
      </c>
      <c r="G20" s="16">
        <f t="shared" si="0"/>
        <v>35.078343252763275</v>
      </c>
      <c r="H20" s="1">
        <v>597</v>
      </c>
      <c r="I20" s="16">
        <f t="shared" si="1"/>
        <v>3.625652860439694</v>
      </c>
      <c r="J20" s="1">
        <v>0</v>
      </c>
      <c r="K20" s="16">
        <f t="shared" si="2"/>
        <v>0</v>
      </c>
      <c r="L20" s="21">
        <v>2724</v>
      </c>
      <c r="M20" s="16">
        <f t="shared" si="3"/>
        <v>16.54317988582534</v>
      </c>
      <c r="N20" s="1">
        <v>7369</v>
      </c>
      <c r="O20" s="15">
        <f t="shared" si="4"/>
        <v>44.7528240009717</v>
      </c>
      <c r="P20" s="33">
        <v>267</v>
      </c>
      <c r="Q20" s="34">
        <f t="shared" si="5"/>
        <v>1.621523138588607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14652</v>
      </c>
      <c r="E21" s="1">
        <v>100</v>
      </c>
      <c r="F21" s="1">
        <v>7072</v>
      </c>
      <c r="G21" s="16">
        <f t="shared" si="0"/>
        <v>48.266448266448265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21">
        <v>4333</v>
      </c>
      <c r="M21" s="16">
        <f t="shared" si="3"/>
        <v>29.572754572754572</v>
      </c>
      <c r="N21" s="1">
        <v>3247</v>
      </c>
      <c r="O21" s="15">
        <f t="shared" si="4"/>
        <v>22.16079716079716</v>
      </c>
      <c r="P21" s="33">
        <v>283</v>
      </c>
      <c r="Q21" s="34">
        <f t="shared" si="5"/>
        <v>1.9314769314769313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17290</v>
      </c>
      <c r="E22" s="1">
        <v>100</v>
      </c>
      <c r="F22" s="1">
        <v>9487</v>
      </c>
      <c r="G22" s="16">
        <f t="shared" si="0"/>
        <v>54.86986697513013</v>
      </c>
      <c r="H22" s="1">
        <v>114</v>
      </c>
      <c r="I22" s="16">
        <f t="shared" si="1"/>
        <v>0.6593406593406593</v>
      </c>
      <c r="J22" s="1">
        <v>0</v>
      </c>
      <c r="K22" s="16">
        <f t="shared" si="2"/>
        <v>0</v>
      </c>
      <c r="L22" s="21">
        <v>2443</v>
      </c>
      <c r="M22" s="16">
        <f t="shared" si="3"/>
        <v>14.129554655870447</v>
      </c>
      <c r="N22" s="1">
        <v>5246</v>
      </c>
      <c r="O22" s="15">
        <f t="shared" si="4"/>
        <v>30.341237709658763</v>
      </c>
      <c r="P22" s="33">
        <v>68</v>
      </c>
      <c r="Q22" s="34">
        <f t="shared" si="5"/>
        <v>0.39329091960670903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11093</v>
      </c>
      <c r="E23" s="1">
        <v>100</v>
      </c>
      <c r="F23" s="1">
        <v>5769</v>
      </c>
      <c r="G23" s="16">
        <f t="shared" si="0"/>
        <v>52.005769404128735</v>
      </c>
      <c r="H23" s="1">
        <v>607</v>
      </c>
      <c r="I23" s="16">
        <f t="shared" si="1"/>
        <v>5.471919228342198</v>
      </c>
      <c r="J23" s="1">
        <v>0</v>
      </c>
      <c r="K23" s="16">
        <f t="shared" si="2"/>
        <v>0</v>
      </c>
      <c r="L23" s="21">
        <v>1276</v>
      </c>
      <c r="M23" s="16">
        <f t="shared" si="3"/>
        <v>11.502749481655098</v>
      </c>
      <c r="N23" s="1">
        <v>3441</v>
      </c>
      <c r="O23" s="15">
        <f t="shared" si="4"/>
        <v>31.019561885873976</v>
      </c>
      <c r="P23" s="33">
        <v>29</v>
      </c>
      <c r="Q23" s="34">
        <f t="shared" si="5"/>
        <v>0.2614261245830704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10343</v>
      </c>
      <c r="E24" s="1">
        <v>100</v>
      </c>
      <c r="F24" s="1">
        <v>4427</v>
      </c>
      <c r="G24" s="16">
        <f t="shared" si="0"/>
        <v>42.801895001450255</v>
      </c>
      <c r="H24" s="1">
        <v>2514</v>
      </c>
      <c r="I24" s="16">
        <f t="shared" si="1"/>
        <v>24.30629411195978</v>
      </c>
      <c r="J24" s="1">
        <v>0</v>
      </c>
      <c r="K24" s="16">
        <f t="shared" si="2"/>
        <v>0</v>
      </c>
      <c r="L24" s="21">
        <v>589</v>
      </c>
      <c r="M24" s="16">
        <f t="shared" si="3"/>
        <v>5.694672725514841</v>
      </c>
      <c r="N24" s="1">
        <v>2813</v>
      </c>
      <c r="O24" s="15">
        <f t="shared" si="4"/>
        <v>27.197138161075124</v>
      </c>
      <c r="P24" s="33">
        <v>0</v>
      </c>
      <c r="Q24" s="34">
        <f t="shared" si="5"/>
        <v>0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21714</v>
      </c>
      <c r="E25" s="1">
        <v>100</v>
      </c>
      <c r="F25" s="1">
        <v>11087</v>
      </c>
      <c r="G25" s="16">
        <f t="shared" si="0"/>
        <v>51.05922446347978</v>
      </c>
      <c r="H25" s="1">
        <v>285</v>
      </c>
      <c r="I25" s="16">
        <f t="shared" si="1"/>
        <v>1.3125172699640786</v>
      </c>
      <c r="J25" s="1">
        <v>0</v>
      </c>
      <c r="K25" s="16">
        <f t="shared" si="2"/>
        <v>0</v>
      </c>
      <c r="L25" s="21">
        <v>1815</v>
      </c>
      <c r="M25" s="16">
        <f t="shared" si="3"/>
        <v>8.358662613981762</v>
      </c>
      <c r="N25" s="1">
        <v>8527</v>
      </c>
      <c r="O25" s="15">
        <f t="shared" si="4"/>
        <v>39.269595652574374</v>
      </c>
      <c r="P25" s="33">
        <v>76</v>
      </c>
      <c r="Q25" s="34">
        <f t="shared" si="5"/>
        <v>0.35000460532375427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4946</v>
      </c>
      <c r="E26" s="1">
        <v>100</v>
      </c>
      <c r="F26" s="1">
        <v>528</v>
      </c>
      <c r="G26" s="16">
        <f t="shared" si="0"/>
        <v>10.675293166194905</v>
      </c>
      <c r="H26" s="1">
        <v>713</v>
      </c>
      <c r="I26" s="16">
        <f t="shared" si="1"/>
        <v>14.415689446016982</v>
      </c>
      <c r="J26" s="1">
        <v>0</v>
      </c>
      <c r="K26" s="16">
        <f t="shared" si="2"/>
        <v>0</v>
      </c>
      <c r="L26" s="21">
        <v>314</v>
      </c>
      <c r="M26" s="16">
        <f t="shared" si="3"/>
        <v>6.348564496562879</v>
      </c>
      <c r="N26" s="1">
        <v>3391</v>
      </c>
      <c r="O26" s="15">
        <f t="shared" si="4"/>
        <v>68.56045289122522</v>
      </c>
      <c r="P26" s="33">
        <v>0</v>
      </c>
      <c r="Q26" s="34">
        <f t="shared" si="5"/>
        <v>0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29097</v>
      </c>
      <c r="E27" s="1">
        <v>100</v>
      </c>
      <c r="F27" s="1">
        <v>5522</v>
      </c>
      <c r="G27" s="16">
        <f t="shared" si="0"/>
        <v>18.977901501873045</v>
      </c>
      <c r="H27" s="1">
        <v>2675</v>
      </c>
      <c r="I27" s="16">
        <f t="shared" si="1"/>
        <v>9.193387634464035</v>
      </c>
      <c r="J27" s="1">
        <v>0</v>
      </c>
      <c r="K27" s="16">
        <f t="shared" si="2"/>
        <v>0</v>
      </c>
      <c r="L27" s="21">
        <v>2651</v>
      </c>
      <c r="M27" s="16">
        <f t="shared" si="3"/>
        <v>9.110904904285665</v>
      </c>
      <c r="N27" s="1">
        <v>18249</v>
      </c>
      <c r="O27" s="15">
        <f t="shared" si="4"/>
        <v>62.71780595937726</v>
      </c>
      <c r="P27" s="33">
        <v>180</v>
      </c>
      <c r="Q27" s="34">
        <f t="shared" si="5"/>
        <v>0.6186204763377668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6227</v>
      </c>
      <c r="E28" s="1">
        <v>100</v>
      </c>
      <c r="F28" s="1">
        <v>3538</v>
      </c>
      <c r="G28" s="16">
        <f t="shared" si="0"/>
        <v>56.81708687971736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172</v>
      </c>
      <c r="M28" s="16">
        <f t="shared" si="3"/>
        <v>2.7621647663401316</v>
      </c>
      <c r="N28" s="1">
        <v>2517</v>
      </c>
      <c r="O28" s="15">
        <f t="shared" si="4"/>
        <v>40.42074835394251</v>
      </c>
      <c r="P28" s="33">
        <v>5</v>
      </c>
      <c r="Q28" s="34">
        <f t="shared" si="5"/>
        <v>0.08029548739360848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8644</v>
      </c>
      <c r="E29" s="17">
        <v>100</v>
      </c>
      <c r="F29" s="17">
        <v>2664</v>
      </c>
      <c r="G29" s="18">
        <f t="shared" si="0"/>
        <v>30.81906524757057</v>
      </c>
      <c r="H29" s="17">
        <v>949</v>
      </c>
      <c r="I29" s="18">
        <f t="shared" si="1"/>
        <v>10.978713558537715</v>
      </c>
      <c r="J29" s="17">
        <v>0</v>
      </c>
      <c r="K29" s="18">
        <f t="shared" si="2"/>
        <v>0</v>
      </c>
      <c r="L29" s="21">
        <v>2447</v>
      </c>
      <c r="M29" s="16">
        <f t="shared" si="3"/>
        <v>28.30865340120315</v>
      </c>
      <c r="N29" s="17">
        <v>2584</v>
      </c>
      <c r="O29" s="19">
        <f t="shared" si="4"/>
        <v>29.893567792688568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6163</v>
      </c>
      <c r="E30" s="1">
        <v>100</v>
      </c>
      <c r="F30" s="1">
        <v>4027</v>
      </c>
      <c r="G30" s="16">
        <f t="shared" si="0"/>
        <v>65.34155443777381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348</v>
      </c>
      <c r="M30" s="16">
        <f t="shared" si="3"/>
        <v>5.646600681486289</v>
      </c>
      <c r="N30" s="1">
        <v>1788</v>
      </c>
      <c r="O30" s="15">
        <f t="shared" si="4"/>
        <v>29.0118448807399</v>
      </c>
      <c r="P30" s="33">
        <v>136</v>
      </c>
      <c r="Q30" s="34">
        <f t="shared" si="5"/>
        <v>2.2067175077072854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8355</v>
      </c>
      <c r="E31" s="1">
        <v>100</v>
      </c>
      <c r="F31" s="1">
        <v>3553</v>
      </c>
      <c r="G31" s="16">
        <f t="shared" si="0"/>
        <v>42.525433871932975</v>
      </c>
      <c r="H31" s="1">
        <v>780</v>
      </c>
      <c r="I31" s="16">
        <f t="shared" si="1"/>
        <v>9.33572710951526</v>
      </c>
      <c r="J31" s="1">
        <v>0</v>
      </c>
      <c r="K31" s="16">
        <f t="shared" si="2"/>
        <v>0</v>
      </c>
      <c r="L31" s="21">
        <v>198</v>
      </c>
      <c r="M31" s="16">
        <f t="shared" si="3"/>
        <v>2.36983842010772</v>
      </c>
      <c r="N31" s="1">
        <v>3824</v>
      </c>
      <c r="O31" s="15">
        <f t="shared" si="4"/>
        <v>45.769000598444045</v>
      </c>
      <c r="P31" s="33">
        <v>55</v>
      </c>
      <c r="Q31" s="34">
        <f t="shared" si="5"/>
        <v>0.6582884500299222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2588</v>
      </c>
      <c r="E32" s="1">
        <v>100</v>
      </c>
      <c r="F32" s="1">
        <v>2080</v>
      </c>
      <c r="G32" s="16">
        <f t="shared" si="0"/>
        <v>80.370942812983</v>
      </c>
      <c r="H32" s="1">
        <v>165</v>
      </c>
      <c r="I32" s="16">
        <f t="shared" si="1"/>
        <v>6.375579598145285</v>
      </c>
      <c r="J32" s="1">
        <v>0</v>
      </c>
      <c r="K32" s="16">
        <f t="shared" si="2"/>
        <v>0</v>
      </c>
      <c r="L32" s="21">
        <v>74</v>
      </c>
      <c r="M32" s="16">
        <f t="shared" si="3"/>
        <v>2.8593508500772797</v>
      </c>
      <c r="N32" s="1">
        <v>269</v>
      </c>
      <c r="O32" s="15">
        <f t="shared" si="4"/>
        <v>10.394126738794435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4038</v>
      </c>
      <c r="E33" s="1">
        <v>100</v>
      </c>
      <c r="F33" s="1">
        <v>2970</v>
      </c>
      <c r="G33" s="16">
        <f t="shared" si="0"/>
        <v>73.55126300148589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35</v>
      </c>
      <c r="M33" s="16">
        <f t="shared" si="3"/>
        <v>0.866765725606736</v>
      </c>
      <c r="N33" s="1">
        <v>1033</v>
      </c>
      <c r="O33" s="15">
        <f t="shared" si="4"/>
        <v>25.581971272907378</v>
      </c>
      <c r="P33" s="33">
        <v>5</v>
      </c>
      <c r="Q33" s="34">
        <f t="shared" si="5"/>
        <v>0.12382367508667656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1504</v>
      </c>
      <c r="E34" s="1">
        <v>100</v>
      </c>
      <c r="F34" s="1">
        <v>792</v>
      </c>
      <c r="G34" s="16">
        <f t="shared" si="0"/>
        <v>52.659574468085104</v>
      </c>
      <c r="H34" s="1">
        <v>52</v>
      </c>
      <c r="I34" s="16">
        <f t="shared" si="1"/>
        <v>3.4574468085106385</v>
      </c>
      <c r="J34" s="1">
        <v>0</v>
      </c>
      <c r="K34" s="16">
        <f t="shared" si="2"/>
        <v>0</v>
      </c>
      <c r="L34" s="21">
        <v>0</v>
      </c>
      <c r="M34" s="16">
        <f t="shared" si="3"/>
        <v>0</v>
      </c>
      <c r="N34" s="1">
        <v>660</v>
      </c>
      <c r="O34" s="15">
        <f t="shared" si="4"/>
        <v>43.88297872340425</v>
      </c>
      <c r="P34" s="33">
        <v>17</v>
      </c>
      <c r="Q34" s="34">
        <f t="shared" si="5"/>
        <v>1.1303191489361704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3529</v>
      </c>
      <c r="E35" s="1">
        <v>100</v>
      </c>
      <c r="F35" s="1">
        <v>2010</v>
      </c>
      <c r="G35" s="16">
        <f t="shared" si="0"/>
        <v>56.956644941909886</v>
      </c>
      <c r="H35" s="1">
        <v>64</v>
      </c>
      <c r="I35" s="16">
        <f t="shared" si="1"/>
        <v>1.8135449135732502</v>
      </c>
      <c r="J35" s="1">
        <v>0</v>
      </c>
      <c r="K35" s="16">
        <f t="shared" si="2"/>
        <v>0</v>
      </c>
      <c r="L35" s="21">
        <v>2</v>
      </c>
      <c r="M35" s="16">
        <f t="shared" si="3"/>
        <v>0.05667327854916407</v>
      </c>
      <c r="N35" s="1">
        <v>1453</v>
      </c>
      <c r="O35" s="15">
        <f t="shared" si="4"/>
        <v>41.1731368659677</v>
      </c>
      <c r="P35" s="33">
        <v>86</v>
      </c>
      <c r="Q35" s="34">
        <f t="shared" si="5"/>
        <v>2.436950977614055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2376</v>
      </c>
      <c r="E36" s="1">
        <v>100</v>
      </c>
      <c r="F36" s="1">
        <v>2375</v>
      </c>
      <c r="G36" s="16">
        <f t="shared" si="0"/>
        <v>99.95791245791246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0</v>
      </c>
      <c r="M36" s="16">
        <f t="shared" si="3"/>
        <v>0</v>
      </c>
      <c r="N36" s="1">
        <v>1</v>
      </c>
      <c r="O36" s="15">
        <f t="shared" si="4"/>
        <v>0.04208754208754208</v>
      </c>
      <c r="P36" s="33">
        <v>0</v>
      </c>
      <c r="Q36" s="34">
        <f t="shared" si="5"/>
        <v>0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3136</v>
      </c>
      <c r="E37" s="1">
        <v>100</v>
      </c>
      <c r="F37" s="1">
        <v>2895</v>
      </c>
      <c r="G37" s="16">
        <f aca="true" t="shared" si="10" ref="G37:G68">F37/D37*100</f>
        <v>92.31505102040816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32</v>
      </c>
      <c r="M37" s="16">
        <f aca="true" t="shared" si="13" ref="M37:M68">L37/D37*100</f>
        <v>1.0204081632653061</v>
      </c>
      <c r="N37" s="1">
        <v>209</v>
      </c>
      <c r="O37" s="15">
        <f aca="true" t="shared" si="14" ref="O37:O68">N37/D37*100</f>
        <v>6.6645408163265305</v>
      </c>
      <c r="P37" s="33">
        <v>5</v>
      </c>
      <c r="Q37" s="34">
        <f aca="true" t="shared" si="15" ref="Q37:Q68">P37/D37*100</f>
        <v>0.15943877551020408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2694</v>
      </c>
      <c r="E38" s="1">
        <v>100</v>
      </c>
      <c r="F38" s="1">
        <v>1017</v>
      </c>
      <c r="G38" s="16">
        <f t="shared" si="10"/>
        <v>37.750556792873056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31</v>
      </c>
      <c r="M38" s="16">
        <f t="shared" si="13"/>
        <v>1.1507052709725316</v>
      </c>
      <c r="N38" s="1">
        <v>1646</v>
      </c>
      <c r="O38" s="15">
        <f t="shared" si="14"/>
        <v>61.098737936154414</v>
      </c>
      <c r="P38" s="33">
        <v>65</v>
      </c>
      <c r="Q38" s="34">
        <f t="shared" si="15"/>
        <v>2.412769116555308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7381</v>
      </c>
      <c r="E39" s="1">
        <v>100</v>
      </c>
      <c r="F39" s="1">
        <v>2417</v>
      </c>
      <c r="G39" s="16">
        <f t="shared" si="10"/>
        <v>32.74624034683647</v>
      </c>
      <c r="H39" s="1">
        <v>5</v>
      </c>
      <c r="I39" s="16">
        <f t="shared" si="11"/>
        <v>0.06774149844194553</v>
      </c>
      <c r="J39" s="1">
        <v>0</v>
      </c>
      <c r="K39" s="16">
        <f t="shared" si="12"/>
        <v>0</v>
      </c>
      <c r="L39" s="21">
        <v>454</v>
      </c>
      <c r="M39" s="16">
        <f t="shared" si="13"/>
        <v>6.150928058528655</v>
      </c>
      <c r="N39" s="1">
        <v>4505</v>
      </c>
      <c r="O39" s="15">
        <f t="shared" si="14"/>
        <v>61.035090096192924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4258</v>
      </c>
      <c r="E40" s="1">
        <v>100</v>
      </c>
      <c r="F40" s="1">
        <v>1821</v>
      </c>
      <c r="G40" s="16">
        <f t="shared" si="10"/>
        <v>42.7665570690465</v>
      </c>
      <c r="H40" s="1">
        <v>858</v>
      </c>
      <c r="I40" s="16">
        <f t="shared" si="11"/>
        <v>20.150305307656176</v>
      </c>
      <c r="J40" s="1">
        <v>0</v>
      </c>
      <c r="K40" s="16">
        <f t="shared" si="12"/>
        <v>0</v>
      </c>
      <c r="L40" s="21">
        <v>29</v>
      </c>
      <c r="M40" s="16">
        <f t="shared" si="13"/>
        <v>0.6810709253170503</v>
      </c>
      <c r="N40" s="1">
        <v>1550</v>
      </c>
      <c r="O40" s="15">
        <f t="shared" si="14"/>
        <v>36.402066697980274</v>
      </c>
      <c r="P40" s="33">
        <v>170</v>
      </c>
      <c r="Q40" s="34">
        <f t="shared" si="15"/>
        <v>3.9924847346171912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6277</v>
      </c>
      <c r="E41" s="1">
        <v>100</v>
      </c>
      <c r="F41" s="1">
        <v>362</v>
      </c>
      <c r="G41" s="16">
        <f t="shared" si="10"/>
        <v>5.7670861876692685</v>
      </c>
      <c r="H41" s="1">
        <v>225</v>
      </c>
      <c r="I41" s="16">
        <f t="shared" si="11"/>
        <v>3.5845148956507886</v>
      </c>
      <c r="J41" s="1">
        <v>0</v>
      </c>
      <c r="K41" s="16">
        <f t="shared" si="12"/>
        <v>0</v>
      </c>
      <c r="L41" s="21">
        <v>367</v>
      </c>
      <c r="M41" s="16">
        <f t="shared" si="13"/>
        <v>5.846742074239286</v>
      </c>
      <c r="N41" s="1">
        <v>5323</v>
      </c>
      <c r="O41" s="15">
        <f t="shared" si="14"/>
        <v>84.80165684244065</v>
      </c>
      <c r="P41" s="33">
        <v>123</v>
      </c>
      <c r="Q41" s="34">
        <f t="shared" si="15"/>
        <v>1.9595348096224312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7667</v>
      </c>
      <c r="E42" s="1">
        <v>100</v>
      </c>
      <c r="F42" s="1">
        <v>3626</v>
      </c>
      <c r="G42" s="16">
        <f t="shared" si="10"/>
        <v>47.293595930611716</v>
      </c>
      <c r="H42" s="1">
        <v>39</v>
      </c>
      <c r="I42" s="16">
        <f t="shared" si="11"/>
        <v>0.5086735359332203</v>
      </c>
      <c r="J42" s="1">
        <v>0</v>
      </c>
      <c r="K42" s="16">
        <f t="shared" si="12"/>
        <v>0</v>
      </c>
      <c r="L42" s="21">
        <v>45</v>
      </c>
      <c r="M42" s="16">
        <f t="shared" si="13"/>
        <v>0.5869310029998696</v>
      </c>
      <c r="N42" s="1">
        <v>3957</v>
      </c>
      <c r="O42" s="15">
        <f t="shared" si="14"/>
        <v>51.610799530455196</v>
      </c>
      <c r="P42" s="33">
        <v>30</v>
      </c>
      <c r="Q42" s="34">
        <f t="shared" si="15"/>
        <v>0.3912873353332464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7119</v>
      </c>
      <c r="E43" s="1">
        <v>100</v>
      </c>
      <c r="F43" s="1">
        <v>3759</v>
      </c>
      <c r="G43" s="16">
        <f t="shared" si="10"/>
        <v>52.8023598820059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100</v>
      </c>
      <c r="M43" s="16">
        <f t="shared" si="13"/>
        <v>1.4046916701783958</v>
      </c>
      <c r="N43" s="1">
        <v>3260</v>
      </c>
      <c r="O43" s="15">
        <f t="shared" si="14"/>
        <v>45.792948447815704</v>
      </c>
      <c r="P43" s="33">
        <v>277</v>
      </c>
      <c r="Q43" s="34">
        <f t="shared" si="15"/>
        <v>3.8909959263941563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7502</v>
      </c>
      <c r="E45" s="1">
        <v>100</v>
      </c>
      <c r="F45" s="1">
        <v>1735</v>
      </c>
      <c r="G45" s="16">
        <f t="shared" si="10"/>
        <v>23.127166089042923</v>
      </c>
      <c r="H45" s="1">
        <v>46</v>
      </c>
      <c r="I45" s="16">
        <f t="shared" si="11"/>
        <v>0.6131698213809651</v>
      </c>
      <c r="J45" s="1">
        <v>0</v>
      </c>
      <c r="K45" s="16">
        <f t="shared" si="12"/>
        <v>0</v>
      </c>
      <c r="L45" s="21">
        <v>1512</v>
      </c>
      <c r="M45" s="16">
        <f t="shared" si="13"/>
        <v>20.15462543321781</v>
      </c>
      <c r="N45" s="1">
        <v>4209</v>
      </c>
      <c r="O45" s="15">
        <f t="shared" si="14"/>
        <v>56.10503865635831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7610</v>
      </c>
      <c r="E46" s="1">
        <v>100</v>
      </c>
      <c r="F46" s="1">
        <v>3006</v>
      </c>
      <c r="G46" s="16">
        <f t="shared" si="10"/>
        <v>39.500657030223394</v>
      </c>
      <c r="H46" s="1">
        <v>224</v>
      </c>
      <c r="I46" s="16">
        <f t="shared" si="11"/>
        <v>2.943495400788436</v>
      </c>
      <c r="J46" s="1">
        <v>0</v>
      </c>
      <c r="K46" s="16">
        <f t="shared" si="12"/>
        <v>0</v>
      </c>
      <c r="L46" s="21">
        <v>809</v>
      </c>
      <c r="M46" s="16">
        <f t="shared" si="13"/>
        <v>10.630749014454665</v>
      </c>
      <c r="N46" s="1">
        <v>3571</v>
      </c>
      <c r="O46" s="15">
        <f t="shared" si="14"/>
        <v>46.925098554533506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12941</v>
      </c>
      <c r="E47" s="1">
        <v>100</v>
      </c>
      <c r="F47" s="1">
        <v>4910</v>
      </c>
      <c r="G47" s="16">
        <f t="shared" si="10"/>
        <v>37.941426473997375</v>
      </c>
      <c r="H47" s="1">
        <v>221</v>
      </c>
      <c r="I47" s="16">
        <f t="shared" si="11"/>
        <v>1.7077505602349121</v>
      </c>
      <c r="J47" s="1">
        <v>0</v>
      </c>
      <c r="K47" s="16">
        <f t="shared" si="12"/>
        <v>0</v>
      </c>
      <c r="L47" s="21">
        <v>473</v>
      </c>
      <c r="M47" s="16">
        <f t="shared" si="13"/>
        <v>3.6550498415887493</v>
      </c>
      <c r="N47" s="1">
        <v>7337</v>
      </c>
      <c r="O47" s="15">
        <f t="shared" si="14"/>
        <v>56.69577312417896</v>
      </c>
      <c r="P47" s="33">
        <v>97</v>
      </c>
      <c r="Q47" s="34">
        <f t="shared" si="15"/>
        <v>0.7495556757592149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6970</v>
      </c>
      <c r="E48" s="1">
        <v>100</v>
      </c>
      <c r="F48" s="1">
        <v>3097</v>
      </c>
      <c r="G48" s="16">
        <f t="shared" si="10"/>
        <v>44.433285509325685</v>
      </c>
      <c r="H48" s="1">
        <v>551</v>
      </c>
      <c r="I48" s="16">
        <f t="shared" si="11"/>
        <v>7.905308464849354</v>
      </c>
      <c r="J48" s="1">
        <v>0</v>
      </c>
      <c r="K48" s="16">
        <f t="shared" si="12"/>
        <v>0</v>
      </c>
      <c r="L48" s="21">
        <v>170</v>
      </c>
      <c r="M48" s="16">
        <f t="shared" si="13"/>
        <v>2.4390243902439024</v>
      </c>
      <c r="N48" s="1">
        <v>3152</v>
      </c>
      <c r="O48" s="15">
        <f t="shared" si="14"/>
        <v>45.22238163558106</v>
      </c>
      <c r="P48" s="33">
        <v>62</v>
      </c>
      <c r="Q48" s="34">
        <f t="shared" si="15"/>
        <v>0.8895265423242469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1511</v>
      </c>
      <c r="E49" s="1">
        <v>100</v>
      </c>
      <c r="F49" s="1">
        <v>893</v>
      </c>
      <c r="G49" s="16">
        <f t="shared" si="10"/>
        <v>59.09993381866314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0</v>
      </c>
      <c r="M49" s="16">
        <f t="shared" si="13"/>
        <v>0</v>
      </c>
      <c r="N49" s="1">
        <v>618</v>
      </c>
      <c r="O49" s="15">
        <f t="shared" si="14"/>
        <v>40.90006618133686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369</v>
      </c>
      <c r="E50" s="1">
        <v>100</v>
      </c>
      <c r="F50" s="1">
        <v>347</v>
      </c>
      <c r="G50" s="16">
        <f t="shared" si="10"/>
        <v>94.03794037940379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22</v>
      </c>
      <c r="O50" s="15">
        <f t="shared" si="14"/>
        <v>5.9620596205962055</v>
      </c>
      <c r="P50" s="33">
        <v>0</v>
      </c>
      <c r="Q50" s="34">
        <f t="shared" si="15"/>
        <v>0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3682</v>
      </c>
      <c r="E51" s="1">
        <v>100</v>
      </c>
      <c r="F51" s="1">
        <v>2583</v>
      </c>
      <c r="G51" s="16">
        <f t="shared" si="10"/>
        <v>70.15209125475285</v>
      </c>
      <c r="H51" s="1">
        <v>216</v>
      </c>
      <c r="I51" s="16">
        <f t="shared" si="11"/>
        <v>5.8663769690385665</v>
      </c>
      <c r="J51" s="1">
        <v>0</v>
      </c>
      <c r="K51" s="16">
        <f t="shared" si="12"/>
        <v>0</v>
      </c>
      <c r="L51" s="21">
        <v>30</v>
      </c>
      <c r="M51" s="16">
        <f t="shared" si="13"/>
        <v>0.8147745790331342</v>
      </c>
      <c r="N51" s="1">
        <v>853</v>
      </c>
      <c r="O51" s="15">
        <f t="shared" si="14"/>
        <v>23.166757197175446</v>
      </c>
      <c r="P51" s="33">
        <v>29</v>
      </c>
      <c r="Q51" s="34">
        <f t="shared" si="15"/>
        <v>0.7876154263986964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4274</v>
      </c>
      <c r="E53" s="1">
        <v>100</v>
      </c>
      <c r="F53" s="1">
        <v>2752</v>
      </c>
      <c r="G53" s="16">
        <f t="shared" si="10"/>
        <v>64.38933083762284</v>
      </c>
      <c r="H53" s="1">
        <v>108</v>
      </c>
      <c r="I53" s="16">
        <f t="shared" si="11"/>
        <v>2.526906878802059</v>
      </c>
      <c r="J53" s="1">
        <v>0</v>
      </c>
      <c r="K53" s="16">
        <f t="shared" si="12"/>
        <v>0</v>
      </c>
      <c r="L53" s="21">
        <v>229</v>
      </c>
      <c r="M53" s="16">
        <f t="shared" si="13"/>
        <v>5.357978474496958</v>
      </c>
      <c r="N53" s="1">
        <v>1185</v>
      </c>
      <c r="O53" s="15">
        <f t="shared" si="14"/>
        <v>27.72578380907815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3414</v>
      </c>
      <c r="E54" s="1">
        <v>100</v>
      </c>
      <c r="F54" s="1">
        <v>1681</v>
      </c>
      <c r="G54" s="16">
        <f t="shared" si="10"/>
        <v>49.23842999414177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1058</v>
      </c>
      <c r="M54" s="16">
        <f t="shared" si="13"/>
        <v>30.990041007615698</v>
      </c>
      <c r="N54" s="1">
        <v>675</v>
      </c>
      <c r="O54" s="15">
        <f t="shared" si="14"/>
        <v>19.77152899824253</v>
      </c>
      <c r="P54" s="33">
        <v>2</v>
      </c>
      <c r="Q54" s="34">
        <f t="shared" si="15"/>
        <v>0.05858230814294083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2</v>
      </c>
      <c r="E55" s="1">
        <v>100</v>
      </c>
      <c r="F55" s="1">
        <v>0</v>
      </c>
      <c r="G55" s="16">
        <f t="shared" si="10"/>
        <v>0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0</v>
      </c>
      <c r="M55" s="16">
        <f t="shared" si="13"/>
        <v>0</v>
      </c>
      <c r="N55" s="1">
        <v>2</v>
      </c>
      <c r="O55" s="15">
        <f t="shared" si="14"/>
        <v>100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1710</v>
      </c>
      <c r="E56" s="1">
        <v>100</v>
      </c>
      <c r="F56" s="1">
        <v>1710</v>
      </c>
      <c r="G56" s="16">
        <f t="shared" si="10"/>
        <v>100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0</v>
      </c>
      <c r="M56" s="16">
        <f t="shared" si="13"/>
        <v>0</v>
      </c>
      <c r="N56" s="1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29433</v>
      </c>
      <c r="E57" s="1">
        <v>100</v>
      </c>
      <c r="F57" s="1">
        <v>6758</v>
      </c>
      <c r="G57" s="16">
        <f t="shared" si="10"/>
        <v>22.960622430605106</v>
      </c>
      <c r="H57" s="1">
        <v>843</v>
      </c>
      <c r="I57" s="16">
        <f t="shared" si="11"/>
        <v>2.864132096626236</v>
      </c>
      <c r="J57" s="1">
        <v>0</v>
      </c>
      <c r="K57" s="16">
        <f t="shared" si="12"/>
        <v>0</v>
      </c>
      <c r="L57" s="21">
        <v>5528</v>
      </c>
      <c r="M57" s="16">
        <f t="shared" si="13"/>
        <v>18.78163965616825</v>
      </c>
      <c r="N57" s="1">
        <v>16304</v>
      </c>
      <c r="O57" s="15">
        <f t="shared" si="14"/>
        <v>55.39360581660041</v>
      </c>
      <c r="P57" s="33">
        <v>99</v>
      </c>
      <c r="Q57" s="34">
        <f t="shared" si="15"/>
        <v>0.33635715013760065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2165</v>
      </c>
      <c r="E58" s="1">
        <v>100</v>
      </c>
      <c r="F58" s="1">
        <v>1473</v>
      </c>
      <c r="G58" s="16">
        <f t="shared" si="10"/>
        <v>68.03695150115473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183</v>
      </c>
      <c r="M58" s="16">
        <f t="shared" si="13"/>
        <v>8.452655889145497</v>
      </c>
      <c r="N58" s="1">
        <v>509</v>
      </c>
      <c r="O58" s="15">
        <f t="shared" si="14"/>
        <v>23.510392609699768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661</v>
      </c>
      <c r="E59" s="1">
        <v>100</v>
      </c>
      <c r="F59" s="1">
        <v>448</v>
      </c>
      <c r="G59" s="16">
        <f t="shared" si="10"/>
        <v>67.77609682299546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213</v>
      </c>
      <c r="M59" s="16">
        <f t="shared" si="13"/>
        <v>32.22390317700454</v>
      </c>
      <c r="N59" s="1">
        <v>0</v>
      </c>
      <c r="O59" s="15">
        <f t="shared" si="14"/>
        <v>0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9859</v>
      </c>
      <c r="E60" s="1">
        <v>100</v>
      </c>
      <c r="F60" s="1">
        <v>2324</v>
      </c>
      <c r="G60" s="16">
        <f t="shared" si="10"/>
        <v>23.57237042296379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4089</v>
      </c>
      <c r="M60" s="16">
        <f t="shared" si="13"/>
        <v>41.47479460391521</v>
      </c>
      <c r="N60" s="1">
        <v>3446</v>
      </c>
      <c r="O60" s="15">
        <f t="shared" si="14"/>
        <v>34.95283497312101</v>
      </c>
      <c r="P60" s="33">
        <v>22</v>
      </c>
      <c r="Q60" s="34">
        <f t="shared" si="15"/>
        <v>0.22314636372857288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3744</v>
      </c>
      <c r="E61" s="1">
        <v>100</v>
      </c>
      <c r="F61" s="1">
        <v>1823</v>
      </c>
      <c r="G61" s="16">
        <f t="shared" si="10"/>
        <v>48.69123931623932</v>
      </c>
      <c r="H61" s="1">
        <v>201</v>
      </c>
      <c r="I61" s="16">
        <f t="shared" si="11"/>
        <v>5.368589743589744</v>
      </c>
      <c r="J61" s="1">
        <v>398</v>
      </c>
      <c r="K61" s="16">
        <f t="shared" si="12"/>
        <v>10.63034188034188</v>
      </c>
      <c r="L61" s="21">
        <v>769</v>
      </c>
      <c r="M61" s="16">
        <f t="shared" si="13"/>
        <v>20.539529914529915</v>
      </c>
      <c r="N61" s="1">
        <v>553</v>
      </c>
      <c r="O61" s="15">
        <f t="shared" si="14"/>
        <v>14.770299145299145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10658</v>
      </c>
      <c r="E62" s="1">
        <v>100</v>
      </c>
      <c r="F62" s="1">
        <v>5186</v>
      </c>
      <c r="G62" s="16">
        <f t="shared" si="10"/>
        <v>48.65828485644586</v>
      </c>
      <c r="H62" s="1">
        <v>411</v>
      </c>
      <c r="I62" s="16">
        <f t="shared" si="11"/>
        <v>3.8562582097954587</v>
      </c>
      <c r="J62" s="1">
        <v>261</v>
      </c>
      <c r="K62" s="16">
        <f t="shared" si="12"/>
        <v>2.4488647025708388</v>
      </c>
      <c r="L62" s="21">
        <v>1369</v>
      </c>
      <c r="M62" s="16">
        <f t="shared" si="13"/>
        <v>12.844811409270033</v>
      </c>
      <c r="N62" s="1">
        <v>3431</v>
      </c>
      <c r="O62" s="15">
        <f t="shared" si="14"/>
        <v>32.19178082191781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578</v>
      </c>
      <c r="E63" s="1">
        <v>100</v>
      </c>
      <c r="F63" s="1">
        <v>62</v>
      </c>
      <c r="G63" s="16">
        <f t="shared" si="10"/>
        <v>10.726643598615917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516</v>
      </c>
      <c r="O63" s="15">
        <f t="shared" si="14"/>
        <v>89.27335640138409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9599</v>
      </c>
      <c r="E64" s="1">
        <v>100</v>
      </c>
      <c r="F64" s="1">
        <v>5099</v>
      </c>
      <c r="G64" s="16">
        <f t="shared" si="10"/>
        <v>53.12011667882071</v>
      </c>
      <c r="H64" s="1">
        <v>0</v>
      </c>
      <c r="I64" s="16">
        <f t="shared" si="11"/>
        <v>0</v>
      </c>
      <c r="J64" s="1">
        <v>0</v>
      </c>
      <c r="K64" s="16">
        <f t="shared" si="12"/>
        <v>0</v>
      </c>
      <c r="L64" s="21">
        <v>58</v>
      </c>
      <c r="M64" s="16">
        <f t="shared" si="13"/>
        <v>0.6042296072507553</v>
      </c>
      <c r="N64" s="1">
        <v>4442</v>
      </c>
      <c r="O64" s="15">
        <f t="shared" si="14"/>
        <v>46.275653713928534</v>
      </c>
      <c r="P64" s="33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2167</v>
      </c>
      <c r="E65" s="1">
        <v>100</v>
      </c>
      <c r="F65" s="1">
        <v>1990</v>
      </c>
      <c r="G65" s="16">
        <f t="shared" si="10"/>
        <v>91.83202584217813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32</v>
      </c>
      <c r="M65" s="16">
        <f t="shared" si="13"/>
        <v>1.4766958929395477</v>
      </c>
      <c r="N65" s="1">
        <v>145</v>
      </c>
      <c r="O65" s="15">
        <f t="shared" si="14"/>
        <v>6.691278264882326</v>
      </c>
      <c r="P65" s="33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2867</v>
      </c>
      <c r="E66" s="1">
        <v>100</v>
      </c>
      <c r="F66" s="1">
        <v>2229</v>
      </c>
      <c r="G66" s="16">
        <f t="shared" si="10"/>
        <v>77.74677363097314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2</v>
      </c>
      <c r="M66" s="16">
        <f t="shared" si="13"/>
        <v>0.06975933031042902</v>
      </c>
      <c r="N66" s="1">
        <v>636</v>
      </c>
      <c r="O66" s="15">
        <f t="shared" si="14"/>
        <v>22.18346703871643</v>
      </c>
      <c r="P66" s="33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2550</v>
      </c>
      <c r="E67" s="1">
        <v>100</v>
      </c>
      <c r="F67" s="1">
        <v>2205</v>
      </c>
      <c r="G67" s="16">
        <f t="shared" si="10"/>
        <v>86.47058823529412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345</v>
      </c>
      <c r="O67" s="15">
        <f t="shared" si="14"/>
        <v>13.529411764705882</v>
      </c>
      <c r="P67" s="33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2316</v>
      </c>
      <c r="E69" s="1">
        <v>100</v>
      </c>
      <c r="F69" s="1">
        <v>1815</v>
      </c>
      <c r="G69" s="16">
        <f>F69/D69*100</f>
        <v>78.3678756476684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501</v>
      </c>
      <c r="O69" s="15">
        <f>N69/D69*100</f>
        <v>21.632124352331605</v>
      </c>
      <c r="P69" s="33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455893</v>
      </c>
      <c r="E72" s="11">
        <v>100</v>
      </c>
      <c r="F72" s="11">
        <f>SUM(F5:F70)</f>
        <v>196753</v>
      </c>
      <c r="G72" s="29">
        <f>F72/D72*100</f>
        <v>43.15771463918068</v>
      </c>
      <c r="H72" s="11">
        <f>SUM(H5:H70)</f>
        <v>18236</v>
      </c>
      <c r="I72" s="29">
        <f>H72/D72*100</f>
        <v>4.000061417920433</v>
      </c>
      <c r="J72" s="11">
        <f>SUM(J5:J70)</f>
        <v>659</v>
      </c>
      <c r="K72" s="29">
        <f>J72/D72*100</f>
        <v>0.14455146273358002</v>
      </c>
      <c r="L72" s="43">
        <f>SUM(L5:L70)</f>
        <v>48562</v>
      </c>
      <c r="M72" s="29">
        <f>L72/D72*100</f>
        <v>10.652060900255103</v>
      </c>
      <c r="N72" s="11">
        <f>SUM(N5:N70)</f>
        <v>191683</v>
      </c>
      <c r="O72" s="29">
        <f>N72/D72*100</f>
        <v>42.045611579910194</v>
      </c>
      <c r="P72" s="43">
        <f>SUM(P5:P70)</f>
        <v>2465</v>
      </c>
      <c r="Q72" s="11">
        <f>P72/D72*100</f>
        <v>0.5406970495269723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6" sqref="C16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1406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146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6082</v>
      </c>
      <c r="E5" s="1">
        <v>100</v>
      </c>
      <c r="F5" s="1">
        <v>3150</v>
      </c>
      <c r="G5" s="16">
        <f aca="true" t="shared" si="0" ref="G5:G36">F5/D5*100</f>
        <v>51.792173627096346</v>
      </c>
      <c r="H5" s="1">
        <v>391</v>
      </c>
      <c r="I5" s="16">
        <f aca="true" t="shared" si="1" ref="I5:I36">H5/D5*100</f>
        <v>6.428806313712594</v>
      </c>
      <c r="J5" s="1">
        <v>0</v>
      </c>
      <c r="K5" s="16">
        <f aca="true" t="shared" si="2" ref="K5:K36">J5/D5*100</f>
        <v>0</v>
      </c>
      <c r="L5" s="21">
        <v>35</v>
      </c>
      <c r="M5" s="16">
        <f aca="true" t="shared" si="3" ref="M5:M36">L5/D5*100</f>
        <v>0.5754685958566261</v>
      </c>
      <c r="N5" s="1">
        <v>2506</v>
      </c>
      <c r="O5" s="15">
        <f aca="true" t="shared" si="4" ref="O5:O36">N5/D5*100</f>
        <v>41.203551463334435</v>
      </c>
      <c r="P5" s="33">
        <v>16</v>
      </c>
      <c r="Q5" s="34">
        <f aca="true" t="shared" si="5" ref="Q5:Q36">P5/D5*100</f>
        <v>0.2630713581058862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>
        <v>0</v>
      </c>
      <c r="I6" s="16">
        <f t="shared" si="1"/>
        <v>0</v>
      </c>
      <c r="J6" s="1">
        <v>0</v>
      </c>
      <c r="K6" s="16">
        <f t="shared" si="2"/>
        <v>0</v>
      </c>
      <c r="L6" s="21">
        <v>0</v>
      </c>
      <c r="M6" s="16">
        <f t="shared" si="3"/>
        <v>0</v>
      </c>
      <c r="N6" s="1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17">
        <v>21</v>
      </c>
      <c r="E7" s="1">
        <v>100</v>
      </c>
      <c r="F7" s="1">
        <v>0</v>
      </c>
      <c r="G7" s="16">
        <f t="shared" si="0"/>
        <v>0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1">
        <v>21</v>
      </c>
      <c r="O7" s="15">
        <f t="shared" si="4"/>
        <v>100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>
        <v>0</v>
      </c>
      <c r="I8" s="16">
        <f t="shared" si="1"/>
        <v>0</v>
      </c>
      <c r="J8" s="1">
        <v>0</v>
      </c>
      <c r="K8" s="16">
        <f t="shared" si="2"/>
        <v>0</v>
      </c>
      <c r="L8" s="21">
        <v>0</v>
      </c>
      <c r="M8" s="16">
        <f t="shared" si="3"/>
        <v>0</v>
      </c>
      <c r="N8" s="1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4703</v>
      </c>
      <c r="E9" s="1">
        <v>100</v>
      </c>
      <c r="F9" s="1">
        <v>3531</v>
      </c>
      <c r="G9" s="16">
        <f t="shared" si="0"/>
        <v>75.07973633850733</v>
      </c>
      <c r="H9" s="1">
        <v>0</v>
      </c>
      <c r="I9" s="16">
        <f t="shared" si="1"/>
        <v>0</v>
      </c>
      <c r="J9" s="1">
        <v>0</v>
      </c>
      <c r="K9" s="16">
        <f t="shared" si="2"/>
        <v>0</v>
      </c>
      <c r="L9" s="21">
        <v>592</v>
      </c>
      <c r="M9" s="16">
        <f t="shared" si="3"/>
        <v>12.587709972358068</v>
      </c>
      <c r="N9" s="1">
        <v>580</v>
      </c>
      <c r="O9" s="15">
        <f t="shared" si="4"/>
        <v>12.332553689134595</v>
      </c>
      <c r="P9" s="33">
        <v>52</v>
      </c>
      <c r="Q9" s="34">
        <f t="shared" si="5"/>
        <v>1.1056772273017224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902</v>
      </c>
      <c r="E10" s="1">
        <v>100</v>
      </c>
      <c r="F10" s="1">
        <v>526</v>
      </c>
      <c r="G10" s="16">
        <f t="shared" si="0"/>
        <v>58.31485587583148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0</v>
      </c>
      <c r="M10" s="16">
        <f t="shared" si="3"/>
        <v>0</v>
      </c>
      <c r="N10" s="1">
        <v>376</v>
      </c>
      <c r="O10" s="15">
        <f t="shared" si="4"/>
        <v>41.68514412416852</v>
      </c>
      <c r="P10" s="33">
        <v>0</v>
      </c>
      <c r="Q10" s="34">
        <f t="shared" si="5"/>
        <v>0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6750</v>
      </c>
      <c r="E11" s="1">
        <v>100</v>
      </c>
      <c r="F11" s="1">
        <v>3909</v>
      </c>
      <c r="G11" s="16">
        <f t="shared" si="0"/>
        <v>57.91111111111111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108</v>
      </c>
      <c r="M11" s="16">
        <f t="shared" si="3"/>
        <v>1.6</v>
      </c>
      <c r="N11" s="1">
        <v>2733</v>
      </c>
      <c r="O11" s="15">
        <f t="shared" si="4"/>
        <v>40.488888888888894</v>
      </c>
      <c r="P11" s="33">
        <v>58</v>
      </c>
      <c r="Q11" s="34">
        <f t="shared" si="5"/>
        <v>0.8592592592592593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11106</v>
      </c>
      <c r="E12" s="3">
        <v>100</v>
      </c>
      <c r="F12" s="2">
        <v>3128</v>
      </c>
      <c r="G12" s="16">
        <f t="shared" si="0"/>
        <v>28.16495587970466</v>
      </c>
      <c r="H12" s="2">
        <v>0</v>
      </c>
      <c r="I12" s="16">
        <f t="shared" si="1"/>
        <v>0</v>
      </c>
      <c r="J12" s="2">
        <v>0</v>
      </c>
      <c r="K12" s="16">
        <f t="shared" si="2"/>
        <v>0</v>
      </c>
      <c r="L12" s="21">
        <v>1949</v>
      </c>
      <c r="M12" s="16">
        <f t="shared" si="3"/>
        <v>17.549072573383757</v>
      </c>
      <c r="N12" s="2">
        <v>6029</v>
      </c>
      <c r="O12" s="15">
        <f t="shared" si="4"/>
        <v>54.28597154691158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15895</v>
      </c>
      <c r="E13" s="1">
        <v>100</v>
      </c>
      <c r="F13" s="1">
        <v>3895</v>
      </c>
      <c r="G13" s="16">
        <f t="shared" si="0"/>
        <v>24.504561182761876</v>
      </c>
      <c r="H13" s="1">
        <v>1022</v>
      </c>
      <c r="I13" s="16">
        <f t="shared" si="1"/>
        <v>6.429694872601447</v>
      </c>
      <c r="J13" s="1">
        <v>0</v>
      </c>
      <c r="K13" s="16">
        <f t="shared" si="2"/>
        <v>0</v>
      </c>
      <c r="L13" s="21">
        <v>1469</v>
      </c>
      <c r="M13" s="16">
        <f t="shared" si="3"/>
        <v>9.241899968543567</v>
      </c>
      <c r="N13" s="1">
        <v>9509</v>
      </c>
      <c r="O13" s="15">
        <f t="shared" si="4"/>
        <v>59.823843976093116</v>
      </c>
      <c r="P13" s="33">
        <v>10</v>
      </c>
      <c r="Q13" s="34">
        <f t="shared" si="5"/>
        <v>0.06291286568103177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7637</v>
      </c>
      <c r="E14" s="1">
        <v>100</v>
      </c>
      <c r="F14" s="1">
        <v>2228</v>
      </c>
      <c r="G14" s="16">
        <f t="shared" si="0"/>
        <v>29.173759329579678</v>
      </c>
      <c r="H14" s="1">
        <v>834</v>
      </c>
      <c r="I14" s="16">
        <f t="shared" si="1"/>
        <v>10.920518528217887</v>
      </c>
      <c r="J14" s="1">
        <v>0</v>
      </c>
      <c r="K14" s="16">
        <f t="shared" si="2"/>
        <v>0</v>
      </c>
      <c r="L14" s="21">
        <v>1749</v>
      </c>
      <c r="M14" s="16">
        <f t="shared" si="3"/>
        <v>22.901662956658374</v>
      </c>
      <c r="N14" s="1">
        <v>2826</v>
      </c>
      <c r="O14" s="15">
        <f t="shared" si="4"/>
        <v>37.004059185544065</v>
      </c>
      <c r="P14" s="33">
        <v>15</v>
      </c>
      <c r="Q14" s="34">
        <f t="shared" si="5"/>
        <v>0.19641220374492602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17437</v>
      </c>
      <c r="E15" s="1">
        <v>100</v>
      </c>
      <c r="F15" s="1">
        <v>7738</v>
      </c>
      <c r="G15" s="16">
        <f t="shared" si="0"/>
        <v>44.37689969604863</v>
      </c>
      <c r="H15" s="1">
        <v>890</v>
      </c>
      <c r="I15" s="16">
        <f t="shared" si="1"/>
        <v>5.104089006136377</v>
      </c>
      <c r="J15" s="1">
        <v>0</v>
      </c>
      <c r="K15" s="16">
        <f t="shared" si="2"/>
        <v>0</v>
      </c>
      <c r="L15" s="21">
        <v>1507</v>
      </c>
      <c r="M15" s="16">
        <f t="shared" si="3"/>
        <v>8.642541721626426</v>
      </c>
      <c r="N15" s="1">
        <v>7302</v>
      </c>
      <c r="O15" s="15">
        <f t="shared" si="4"/>
        <v>41.87646957618856</v>
      </c>
      <c r="P15" s="33">
        <v>48</v>
      </c>
      <c r="Q15" s="34">
        <f t="shared" si="5"/>
        <v>0.2752767104433102</v>
      </c>
      <c r="R15" s="38"/>
      <c r="S15" s="40">
        <f t="shared" si="6"/>
        <v>0</v>
      </c>
      <c r="T15" s="41">
        <f t="shared" si="7"/>
        <v>0</v>
      </c>
    </row>
    <row r="16" spans="1:20" ht="17.25" customHeight="1">
      <c r="A16" s="4">
        <f t="shared" si="8"/>
        <v>12</v>
      </c>
      <c r="B16" s="20" t="s">
        <v>61</v>
      </c>
      <c r="C16" s="20" t="s">
        <v>131</v>
      </c>
      <c r="D16" s="1">
        <v>4936</v>
      </c>
      <c r="E16" s="1">
        <v>100</v>
      </c>
      <c r="F16" s="1">
        <v>3063</v>
      </c>
      <c r="G16" s="16">
        <f t="shared" si="0"/>
        <v>62.05429497568882</v>
      </c>
      <c r="H16" s="1">
        <v>0</v>
      </c>
      <c r="I16" s="16">
        <f t="shared" si="1"/>
        <v>0</v>
      </c>
      <c r="J16" s="1">
        <v>0</v>
      </c>
      <c r="K16" s="16">
        <f t="shared" si="2"/>
        <v>0</v>
      </c>
      <c r="L16" s="21">
        <v>192</v>
      </c>
      <c r="M16" s="16">
        <f t="shared" si="3"/>
        <v>3.889789303079417</v>
      </c>
      <c r="N16" s="1">
        <v>1681</v>
      </c>
      <c r="O16" s="15">
        <f t="shared" si="4"/>
        <v>34.05591572123177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26</v>
      </c>
      <c r="E17" s="1">
        <v>100</v>
      </c>
      <c r="F17" s="1">
        <v>8</v>
      </c>
      <c r="G17" s="16">
        <f t="shared" si="0"/>
        <v>30.76923076923077</v>
      </c>
      <c r="H17" s="1">
        <v>18</v>
      </c>
      <c r="I17" s="16">
        <f t="shared" si="1"/>
        <v>69.23076923076923</v>
      </c>
      <c r="J17" s="1">
        <v>0</v>
      </c>
      <c r="K17" s="16">
        <f t="shared" si="2"/>
        <v>0</v>
      </c>
      <c r="L17" s="21">
        <v>0</v>
      </c>
      <c r="M17" s="16">
        <f t="shared" si="3"/>
        <v>0</v>
      </c>
      <c r="N17" s="1">
        <v>0</v>
      </c>
      <c r="O17" s="15">
        <f t="shared" si="4"/>
        <v>0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13205</v>
      </c>
      <c r="E18" s="1">
        <v>100</v>
      </c>
      <c r="F18" s="1">
        <v>7243</v>
      </c>
      <c r="G18" s="16">
        <f t="shared" si="0"/>
        <v>54.850435441120794</v>
      </c>
      <c r="H18" s="1">
        <v>0</v>
      </c>
      <c r="I18" s="16">
        <f t="shared" si="1"/>
        <v>0</v>
      </c>
      <c r="J18" s="1">
        <v>0</v>
      </c>
      <c r="K18" s="16">
        <f t="shared" si="2"/>
        <v>0</v>
      </c>
      <c r="L18" s="21">
        <v>1279</v>
      </c>
      <c r="M18" s="16">
        <f t="shared" si="3"/>
        <v>9.685725104127224</v>
      </c>
      <c r="N18" s="1">
        <v>4683</v>
      </c>
      <c r="O18" s="15">
        <f t="shared" si="4"/>
        <v>35.46383945475199</v>
      </c>
      <c r="P18" s="33">
        <v>23</v>
      </c>
      <c r="Q18" s="34">
        <f t="shared" si="5"/>
        <v>0.17417644831503218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16168</v>
      </c>
      <c r="E19" s="1">
        <v>100</v>
      </c>
      <c r="F19" s="1">
        <v>7217</v>
      </c>
      <c r="G19" s="16">
        <f t="shared" si="0"/>
        <v>44.637555665512124</v>
      </c>
      <c r="H19" s="1">
        <v>1127</v>
      </c>
      <c r="I19" s="16">
        <f t="shared" si="1"/>
        <v>6.970559129143989</v>
      </c>
      <c r="J19" s="1">
        <v>0</v>
      </c>
      <c r="K19" s="16">
        <f t="shared" si="2"/>
        <v>0</v>
      </c>
      <c r="L19" s="21">
        <v>2155</v>
      </c>
      <c r="M19" s="16">
        <f t="shared" si="3"/>
        <v>13.328797624938149</v>
      </c>
      <c r="N19" s="1">
        <v>5669</v>
      </c>
      <c r="O19" s="15">
        <f t="shared" si="4"/>
        <v>35.063087580405735</v>
      </c>
      <c r="P19" s="33">
        <v>14</v>
      </c>
      <c r="Q19" s="34">
        <f t="shared" si="5"/>
        <v>0.08659079663532904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14266</v>
      </c>
      <c r="E20" s="1">
        <v>100</v>
      </c>
      <c r="F20" s="1">
        <v>4776</v>
      </c>
      <c r="G20" s="16">
        <f t="shared" si="0"/>
        <v>33.47819991588392</v>
      </c>
      <c r="H20" s="1">
        <v>329</v>
      </c>
      <c r="I20" s="16">
        <f t="shared" si="1"/>
        <v>2.3061825318940135</v>
      </c>
      <c r="J20" s="1">
        <v>0</v>
      </c>
      <c r="K20" s="16">
        <f t="shared" si="2"/>
        <v>0</v>
      </c>
      <c r="L20" s="21">
        <v>2585</v>
      </c>
      <c r="M20" s="16">
        <f t="shared" si="3"/>
        <v>18.12000560773868</v>
      </c>
      <c r="N20" s="1">
        <v>6576</v>
      </c>
      <c r="O20" s="15">
        <f t="shared" si="4"/>
        <v>46.09561194448339</v>
      </c>
      <c r="P20" s="33">
        <v>324</v>
      </c>
      <c r="Q20" s="34">
        <f t="shared" si="5"/>
        <v>2.2711341651479042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11641</v>
      </c>
      <c r="E21" s="1">
        <v>100</v>
      </c>
      <c r="F21" s="1">
        <v>5930</v>
      </c>
      <c r="G21" s="16">
        <f t="shared" si="0"/>
        <v>50.94064083841594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21">
        <v>3375</v>
      </c>
      <c r="M21" s="16">
        <f t="shared" si="3"/>
        <v>28.992354608710592</v>
      </c>
      <c r="N21" s="1">
        <v>2336</v>
      </c>
      <c r="O21" s="15">
        <f t="shared" si="4"/>
        <v>20.067004552873467</v>
      </c>
      <c r="P21" s="33">
        <v>361</v>
      </c>
      <c r="Q21" s="34">
        <f t="shared" si="5"/>
        <v>3.1011081522205997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14227</v>
      </c>
      <c r="E22" s="1">
        <v>100</v>
      </c>
      <c r="F22" s="1">
        <v>7691</v>
      </c>
      <c r="G22" s="16">
        <f t="shared" si="0"/>
        <v>54.05918324312926</v>
      </c>
      <c r="H22" s="1">
        <v>89</v>
      </c>
      <c r="I22" s="16">
        <f t="shared" si="1"/>
        <v>0.6255710972095312</v>
      </c>
      <c r="J22" s="1">
        <v>0</v>
      </c>
      <c r="K22" s="16">
        <f t="shared" si="2"/>
        <v>0</v>
      </c>
      <c r="L22" s="21">
        <v>2131</v>
      </c>
      <c r="M22" s="16">
        <f t="shared" si="3"/>
        <v>14.978561889365292</v>
      </c>
      <c r="N22" s="1">
        <v>4316</v>
      </c>
      <c r="O22" s="15">
        <f t="shared" si="4"/>
        <v>30.336683770295913</v>
      </c>
      <c r="P22" s="33">
        <v>128</v>
      </c>
      <c r="Q22" s="34">
        <f t="shared" si="5"/>
        <v>0.8996977577844943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9202</v>
      </c>
      <c r="E23" s="1">
        <v>100</v>
      </c>
      <c r="F23" s="1">
        <v>4789</v>
      </c>
      <c r="G23" s="16">
        <f t="shared" si="0"/>
        <v>52.04303412301674</v>
      </c>
      <c r="H23" s="1">
        <v>521</v>
      </c>
      <c r="I23" s="16">
        <f t="shared" si="1"/>
        <v>5.661812649424038</v>
      </c>
      <c r="J23" s="1">
        <v>0</v>
      </c>
      <c r="K23" s="16">
        <f t="shared" si="2"/>
        <v>0</v>
      </c>
      <c r="L23" s="21">
        <v>1001</v>
      </c>
      <c r="M23" s="16">
        <f t="shared" si="3"/>
        <v>10.878069984785917</v>
      </c>
      <c r="N23" s="1">
        <v>2891</v>
      </c>
      <c r="O23" s="15">
        <f t="shared" si="4"/>
        <v>31.41708324277331</v>
      </c>
      <c r="P23" s="33">
        <v>53</v>
      </c>
      <c r="Q23" s="34">
        <f t="shared" si="5"/>
        <v>0.5759617474462073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8294</v>
      </c>
      <c r="E24" s="1">
        <v>100</v>
      </c>
      <c r="F24" s="1">
        <v>3846</v>
      </c>
      <c r="G24" s="16">
        <f t="shared" si="0"/>
        <v>46.370870508801545</v>
      </c>
      <c r="H24" s="1">
        <v>1859</v>
      </c>
      <c r="I24" s="16">
        <f t="shared" si="1"/>
        <v>22.413793103448278</v>
      </c>
      <c r="J24" s="1">
        <v>0</v>
      </c>
      <c r="K24" s="16">
        <f t="shared" si="2"/>
        <v>0</v>
      </c>
      <c r="L24" s="21">
        <v>571</v>
      </c>
      <c r="M24" s="16">
        <f t="shared" si="3"/>
        <v>6.8844948155292975</v>
      </c>
      <c r="N24" s="1">
        <v>2018</v>
      </c>
      <c r="O24" s="15">
        <f t="shared" si="4"/>
        <v>24.330841572220884</v>
      </c>
      <c r="P24" s="33">
        <v>0</v>
      </c>
      <c r="Q24" s="34">
        <f t="shared" si="5"/>
        <v>0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19896</v>
      </c>
      <c r="E25" s="1">
        <v>100</v>
      </c>
      <c r="F25" s="1">
        <v>9228</v>
      </c>
      <c r="G25" s="16">
        <f t="shared" si="0"/>
        <v>46.38118214716526</v>
      </c>
      <c r="H25" s="1">
        <v>368</v>
      </c>
      <c r="I25" s="16">
        <f t="shared" si="1"/>
        <v>1.8496180136710898</v>
      </c>
      <c r="J25" s="1">
        <v>0</v>
      </c>
      <c r="K25" s="16">
        <f t="shared" si="2"/>
        <v>0</v>
      </c>
      <c r="L25" s="21">
        <v>1455</v>
      </c>
      <c r="M25" s="16">
        <f t="shared" si="3"/>
        <v>7.3130277442702045</v>
      </c>
      <c r="N25" s="1">
        <v>8845</v>
      </c>
      <c r="O25" s="15">
        <f t="shared" si="4"/>
        <v>44.45617209489345</v>
      </c>
      <c r="P25" s="33">
        <v>91</v>
      </c>
      <c r="Q25" s="34">
        <f t="shared" si="5"/>
        <v>0.4573783675110575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3981</v>
      </c>
      <c r="E26" s="1">
        <v>100</v>
      </c>
      <c r="F26" s="1">
        <v>564</v>
      </c>
      <c r="G26" s="16">
        <f t="shared" si="0"/>
        <v>14.167294649585532</v>
      </c>
      <c r="H26" s="1">
        <v>572</v>
      </c>
      <c r="I26" s="16">
        <f t="shared" si="1"/>
        <v>14.368249183622206</v>
      </c>
      <c r="J26" s="1">
        <v>0</v>
      </c>
      <c r="K26" s="16">
        <f t="shared" si="2"/>
        <v>0</v>
      </c>
      <c r="L26" s="21">
        <v>259</v>
      </c>
      <c r="M26" s="16">
        <f t="shared" si="3"/>
        <v>6.505903039437327</v>
      </c>
      <c r="N26" s="1">
        <v>2586</v>
      </c>
      <c r="O26" s="15">
        <f t="shared" si="4"/>
        <v>64.95855312735493</v>
      </c>
      <c r="P26" s="33">
        <v>0</v>
      </c>
      <c r="Q26" s="34">
        <f t="shared" si="5"/>
        <v>0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11268</v>
      </c>
      <c r="E27" s="1">
        <v>100</v>
      </c>
      <c r="F27" s="1">
        <v>1924</v>
      </c>
      <c r="G27" s="16">
        <f t="shared" si="0"/>
        <v>17.074902378416756</v>
      </c>
      <c r="H27" s="1">
        <v>938</v>
      </c>
      <c r="I27" s="16">
        <f t="shared" si="1"/>
        <v>8.324458643947462</v>
      </c>
      <c r="J27" s="1">
        <v>0</v>
      </c>
      <c r="K27" s="16">
        <f t="shared" si="2"/>
        <v>0</v>
      </c>
      <c r="L27" s="21">
        <v>916</v>
      </c>
      <c r="M27" s="16">
        <f t="shared" si="3"/>
        <v>8.129215477458288</v>
      </c>
      <c r="N27" s="1">
        <v>7490</v>
      </c>
      <c r="O27" s="15">
        <f t="shared" si="4"/>
        <v>66.4714235001775</v>
      </c>
      <c r="P27" s="33">
        <v>202</v>
      </c>
      <c r="Q27" s="34">
        <f t="shared" si="5"/>
        <v>1.7926872559460418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5775</v>
      </c>
      <c r="E28" s="1">
        <v>100</v>
      </c>
      <c r="F28" s="1">
        <v>3062</v>
      </c>
      <c r="G28" s="16">
        <f t="shared" si="0"/>
        <v>53.02164502164503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156</v>
      </c>
      <c r="M28" s="16">
        <f t="shared" si="3"/>
        <v>2.7012987012987013</v>
      </c>
      <c r="N28" s="1">
        <v>2557</v>
      </c>
      <c r="O28" s="15">
        <f t="shared" si="4"/>
        <v>44.277056277056275</v>
      </c>
      <c r="P28" s="33">
        <v>7</v>
      </c>
      <c r="Q28" s="34">
        <f t="shared" si="5"/>
        <v>0.12121212121212122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8156</v>
      </c>
      <c r="E29" s="17">
        <v>100</v>
      </c>
      <c r="F29" s="17">
        <v>2278</v>
      </c>
      <c r="G29" s="18">
        <f t="shared" si="0"/>
        <v>27.930358018636586</v>
      </c>
      <c r="H29" s="17">
        <v>866</v>
      </c>
      <c r="I29" s="18">
        <f t="shared" si="1"/>
        <v>10.617949975478176</v>
      </c>
      <c r="J29" s="17">
        <v>0</v>
      </c>
      <c r="K29" s="18">
        <f t="shared" si="2"/>
        <v>0</v>
      </c>
      <c r="L29" s="21">
        <v>2426</v>
      </c>
      <c r="M29" s="16">
        <f t="shared" si="3"/>
        <v>29.744973025993133</v>
      </c>
      <c r="N29" s="17">
        <v>2586</v>
      </c>
      <c r="O29" s="19">
        <f t="shared" si="4"/>
        <v>31.706718979892106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5017</v>
      </c>
      <c r="E30" s="1">
        <v>100</v>
      </c>
      <c r="F30" s="1">
        <v>3595</v>
      </c>
      <c r="G30" s="16">
        <f t="shared" si="0"/>
        <v>71.6563683476181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291</v>
      </c>
      <c r="M30" s="16">
        <f t="shared" si="3"/>
        <v>5.800279051225832</v>
      </c>
      <c r="N30" s="1">
        <v>1131</v>
      </c>
      <c r="O30" s="15">
        <f t="shared" si="4"/>
        <v>22.54335260115607</v>
      </c>
      <c r="P30" s="33">
        <v>132</v>
      </c>
      <c r="Q30" s="34">
        <f t="shared" si="5"/>
        <v>2.631054414989037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7628</v>
      </c>
      <c r="E31" s="1">
        <v>100</v>
      </c>
      <c r="F31" s="1">
        <v>3291</v>
      </c>
      <c r="G31" s="16">
        <f t="shared" si="0"/>
        <v>43.14368117461982</v>
      </c>
      <c r="H31" s="1">
        <v>732</v>
      </c>
      <c r="I31" s="16">
        <f t="shared" si="1"/>
        <v>9.596224436287363</v>
      </c>
      <c r="J31" s="1">
        <v>0</v>
      </c>
      <c r="K31" s="16">
        <f t="shared" si="2"/>
        <v>0</v>
      </c>
      <c r="L31" s="21">
        <v>203</v>
      </c>
      <c r="M31" s="16">
        <f t="shared" si="3"/>
        <v>2.6612480335605664</v>
      </c>
      <c r="N31" s="1">
        <v>3402</v>
      </c>
      <c r="O31" s="15">
        <f t="shared" si="4"/>
        <v>44.59884635553225</v>
      </c>
      <c r="P31" s="33">
        <v>45</v>
      </c>
      <c r="Q31" s="34">
        <f t="shared" si="5"/>
        <v>0.5899318300996329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1925</v>
      </c>
      <c r="E32" s="1">
        <v>100</v>
      </c>
      <c r="F32" s="1">
        <v>1744</v>
      </c>
      <c r="G32" s="16">
        <f t="shared" si="0"/>
        <v>90.59740259740259</v>
      </c>
      <c r="H32" s="1">
        <v>56</v>
      </c>
      <c r="I32" s="16">
        <f t="shared" si="1"/>
        <v>2.909090909090909</v>
      </c>
      <c r="J32" s="1">
        <v>0</v>
      </c>
      <c r="K32" s="16">
        <f t="shared" si="2"/>
        <v>0</v>
      </c>
      <c r="L32" s="21">
        <v>38</v>
      </c>
      <c r="M32" s="16">
        <f t="shared" si="3"/>
        <v>1.9740259740259742</v>
      </c>
      <c r="N32" s="1">
        <v>87</v>
      </c>
      <c r="O32" s="15">
        <f t="shared" si="4"/>
        <v>4.51948051948052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3021</v>
      </c>
      <c r="E33" s="1">
        <v>100</v>
      </c>
      <c r="F33" s="1">
        <v>2301</v>
      </c>
      <c r="G33" s="16">
        <f t="shared" si="0"/>
        <v>76.16683217477657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27</v>
      </c>
      <c r="M33" s="16">
        <f t="shared" si="3"/>
        <v>0.893743793445879</v>
      </c>
      <c r="N33" s="1">
        <v>693</v>
      </c>
      <c r="O33" s="15">
        <f t="shared" si="4"/>
        <v>22.93942403177756</v>
      </c>
      <c r="P33" s="33">
        <v>11</v>
      </c>
      <c r="Q33" s="34">
        <f t="shared" si="5"/>
        <v>0.36411784177424694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890</v>
      </c>
      <c r="E34" s="1">
        <v>100</v>
      </c>
      <c r="F34" s="1">
        <v>239</v>
      </c>
      <c r="G34" s="16">
        <f t="shared" si="0"/>
        <v>26.853932584269664</v>
      </c>
      <c r="H34" s="1">
        <v>16</v>
      </c>
      <c r="I34" s="16">
        <f t="shared" si="1"/>
        <v>1.7977528089887642</v>
      </c>
      <c r="J34" s="1">
        <v>0</v>
      </c>
      <c r="K34" s="16">
        <f t="shared" si="2"/>
        <v>0</v>
      </c>
      <c r="L34" s="21">
        <v>2</v>
      </c>
      <c r="M34" s="16">
        <f t="shared" si="3"/>
        <v>0.22471910112359553</v>
      </c>
      <c r="N34" s="1">
        <v>633</v>
      </c>
      <c r="O34" s="15">
        <f t="shared" si="4"/>
        <v>71.12359550561797</v>
      </c>
      <c r="P34" s="33">
        <v>3</v>
      </c>
      <c r="Q34" s="34">
        <f t="shared" si="5"/>
        <v>0.33707865168539325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3206</v>
      </c>
      <c r="E35" s="1">
        <v>100</v>
      </c>
      <c r="F35" s="1">
        <v>1717</v>
      </c>
      <c r="G35" s="16">
        <f t="shared" si="0"/>
        <v>53.55583281347474</v>
      </c>
      <c r="H35" s="1">
        <v>136</v>
      </c>
      <c r="I35" s="16">
        <f t="shared" si="1"/>
        <v>4.242046163443543</v>
      </c>
      <c r="J35" s="1">
        <v>0</v>
      </c>
      <c r="K35" s="16">
        <f t="shared" si="2"/>
        <v>0</v>
      </c>
      <c r="L35" s="21">
        <v>2</v>
      </c>
      <c r="M35" s="16">
        <f t="shared" si="3"/>
        <v>0.06238303181534623</v>
      </c>
      <c r="N35" s="1">
        <v>1351</v>
      </c>
      <c r="O35" s="15">
        <f t="shared" si="4"/>
        <v>42.13973799126637</v>
      </c>
      <c r="P35" s="33">
        <v>74</v>
      </c>
      <c r="Q35" s="34">
        <f t="shared" si="5"/>
        <v>2.30817217716781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1955</v>
      </c>
      <c r="E36" s="1">
        <v>100</v>
      </c>
      <c r="F36" s="1">
        <v>1955</v>
      </c>
      <c r="G36" s="16">
        <f t="shared" si="0"/>
        <v>100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0</v>
      </c>
      <c r="M36" s="16">
        <f t="shared" si="3"/>
        <v>0</v>
      </c>
      <c r="N36" s="1">
        <v>0</v>
      </c>
      <c r="O36" s="15">
        <f t="shared" si="4"/>
        <v>0</v>
      </c>
      <c r="P36" s="33">
        <v>0</v>
      </c>
      <c r="Q36" s="34">
        <f t="shared" si="5"/>
        <v>0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2782</v>
      </c>
      <c r="E37" s="1">
        <v>100</v>
      </c>
      <c r="F37" s="1">
        <v>2588</v>
      </c>
      <c r="G37" s="16">
        <f aca="true" t="shared" si="10" ref="G37:G68">F37/D37*100</f>
        <v>93.02659956865564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22</v>
      </c>
      <c r="M37" s="16">
        <f aca="true" t="shared" si="13" ref="M37:M68">L37/D37*100</f>
        <v>0.7907979870596693</v>
      </c>
      <c r="N37" s="1">
        <v>172</v>
      </c>
      <c r="O37" s="15">
        <f aca="true" t="shared" si="14" ref="O37:O68">N37/D37*100</f>
        <v>6.182602444284687</v>
      </c>
      <c r="P37" s="33">
        <v>7</v>
      </c>
      <c r="Q37" s="34">
        <f aca="true" t="shared" si="15" ref="Q37:Q68">P37/D37*100</f>
        <v>0.2516175413371675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2922</v>
      </c>
      <c r="E38" s="1">
        <v>100</v>
      </c>
      <c r="F38" s="1">
        <v>1284</v>
      </c>
      <c r="G38" s="16">
        <f t="shared" si="10"/>
        <v>43.94250513347023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18</v>
      </c>
      <c r="M38" s="16">
        <f t="shared" si="13"/>
        <v>0.6160164271047228</v>
      </c>
      <c r="N38" s="1">
        <v>1620</v>
      </c>
      <c r="O38" s="15">
        <f t="shared" si="14"/>
        <v>55.441478439425055</v>
      </c>
      <c r="P38" s="33">
        <v>71</v>
      </c>
      <c r="Q38" s="34">
        <f t="shared" si="15"/>
        <v>2.42984257357974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6280</v>
      </c>
      <c r="E39" s="1">
        <v>100</v>
      </c>
      <c r="F39" s="1">
        <v>2031</v>
      </c>
      <c r="G39" s="16">
        <f t="shared" si="10"/>
        <v>32.340764331210195</v>
      </c>
      <c r="H39" s="1">
        <v>2</v>
      </c>
      <c r="I39" s="16">
        <f t="shared" si="11"/>
        <v>0.03184713375796178</v>
      </c>
      <c r="J39" s="1">
        <v>0</v>
      </c>
      <c r="K39" s="16">
        <f t="shared" si="12"/>
        <v>0</v>
      </c>
      <c r="L39" s="21">
        <v>407</v>
      </c>
      <c r="M39" s="16">
        <f t="shared" si="13"/>
        <v>6.480891719745223</v>
      </c>
      <c r="N39" s="1">
        <v>3840</v>
      </c>
      <c r="O39" s="15">
        <f t="shared" si="14"/>
        <v>61.146496815286625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3542</v>
      </c>
      <c r="E40" s="1">
        <v>100</v>
      </c>
      <c r="F40" s="1">
        <v>1306</v>
      </c>
      <c r="G40" s="16">
        <f t="shared" si="10"/>
        <v>36.87182382834557</v>
      </c>
      <c r="H40" s="1">
        <v>786</v>
      </c>
      <c r="I40" s="16">
        <f t="shared" si="11"/>
        <v>22.190852625635234</v>
      </c>
      <c r="J40" s="1">
        <v>0</v>
      </c>
      <c r="K40" s="16">
        <f t="shared" si="12"/>
        <v>0</v>
      </c>
      <c r="L40" s="21">
        <v>49</v>
      </c>
      <c r="M40" s="16">
        <f t="shared" si="13"/>
        <v>1.383399209486166</v>
      </c>
      <c r="N40" s="1">
        <v>1401</v>
      </c>
      <c r="O40" s="15">
        <f t="shared" si="14"/>
        <v>39.55392433653303</v>
      </c>
      <c r="P40" s="33">
        <v>122</v>
      </c>
      <c r="Q40" s="34">
        <f t="shared" si="15"/>
        <v>3.4443817052512706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5937</v>
      </c>
      <c r="E41" s="1">
        <v>100</v>
      </c>
      <c r="F41" s="1">
        <v>510</v>
      </c>
      <c r="G41" s="16">
        <f t="shared" si="10"/>
        <v>8.590197069226882</v>
      </c>
      <c r="H41" s="1">
        <v>211</v>
      </c>
      <c r="I41" s="16">
        <f t="shared" si="11"/>
        <v>3.553983493346808</v>
      </c>
      <c r="J41" s="1">
        <v>0</v>
      </c>
      <c r="K41" s="16">
        <f t="shared" si="12"/>
        <v>0</v>
      </c>
      <c r="L41" s="21">
        <v>384</v>
      </c>
      <c r="M41" s="16">
        <f t="shared" si="13"/>
        <v>6.467913087417888</v>
      </c>
      <c r="N41" s="1">
        <v>4832</v>
      </c>
      <c r="O41" s="15">
        <f t="shared" si="14"/>
        <v>81.38790635000842</v>
      </c>
      <c r="P41" s="33">
        <v>79</v>
      </c>
      <c r="Q41" s="34">
        <f t="shared" si="15"/>
        <v>1.3306383695469093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7443</v>
      </c>
      <c r="E42" s="1">
        <v>100</v>
      </c>
      <c r="F42" s="1">
        <v>3550</v>
      </c>
      <c r="G42" s="16">
        <f t="shared" si="10"/>
        <v>47.69582157732097</v>
      </c>
      <c r="H42" s="1">
        <v>40</v>
      </c>
      <c r="I42" s="16">
        <f t="shared" si="11"/>
        <v>0.5374177079134758</v>
      </c>
      <c r="J42" s="1">
        <v>0</v>
      </c>
      <c r="K42" s="16">
        <f t="shared" si="12"/>
        <v>0</v>
      </c>
      <c r="L42" s="21">
        <v>51</v>
      </c>
      <c r="M42" s="16">
        <f t="shared" si="13"/>
        <v>0.6852075775896815</v>
      </c>
      <c r="N42" s="1">
        <v>3802</v>
      </c>
      <c r="O42" s="15">
        <f t="shared" si="14"/>
        <v>51.081553137175874</v>
      </c>
      <c r="P42" s="33">
        <v>33</v>
      </c>
      <c r="Q42" s="34">
        <f t="shared" si="15"/>
        <v>0.44336960902861755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6232</v>
      </c>
      <c r="E43" s="1">
        <v>100</v>
      </c>
      <c r="F43" s="1">
        <v>3463</v>
      </c>
      <c r="G43" s="16">
        <f t="shared" si="10"/>
        <v>55.56803594351734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116</v>
      </c>
      <c r="M43" s="16">
        <f t="shared" si="13"/>
        <v>1.8613607188703467</v>
      </c>
      <c r="N43" s="1">
        <v>2653</v>
      </c>
      <c r="O43" s="15">
        <f t="shared" si="14"/>
        <v>42.570603337612326</v>
      </c>
      <c r="P43" s="33">
        <v>141</v>
      </c>
      <c r="Q43" s="34">
        <f t="shared" si="15"/>
        <v>2.2625160462130935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7073</v>
      </c>
      <c r="E45" s="1">
        <v>100</v>
      </c>
      <c r="F45" s="1">
        <v>1736</v>
      </c>
      <c r="G45" s="16">
        <f t="shared" si="10"/>
        <v>24.544040718224235</v>
      </c>
      <c r="H45" s="1">
        <v>30</v>
      </c>
      <c r="I45" s="16">
        <f t="shared" si="11"/>
        <v>0.4241481690937367</v>
      </c>
      <c r="J45" s="1">
        <v>0</v>
      </c>
      <c r="K45" s="16">
        <f t="shared" si="12"/>
        <v>0</v>
      </c>
      <c r="L45" s="21">
        <v>1351</v>
      </c>
      <c r="M45" s="16">
        <f t="shared" si="13"/>
        <v>19.10080588152128</v>
      </c>
      <c r="N45" s="1">
        <v>3956</v>
      </c>
      <c r="O45" s="15">
        <f t="shared" si="14"/>
        <v>55.93100523116076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7585</v>
      </c>
      <c r="E46" s="1">
        <v>100</v>
      </c>
      <c r="F46" s="1">
        <v>2384</v>
      </c>
      <c r="G46" s="16">
        <f t="shared" si="10"/>
        <v>31.43045484508899</v>
      </c>
      <c r="H46" s="1">
        <v>269</v>
      </c>
      <c r="I46" s="16">
        <f t="shared" si="11"/>
        <v>3.5464733025708637</v>
      </c>
      <c r="J46" s="1">
        <v>0</v>
      </c>
      <c r="K46" s="16">
        <f t="shared" si="12"/>
        <v>0</v>
      </c>
      <c r="L46" s="21">
        <v>752</v>
      </c>
      <c r="M46" s="16">
        <f t="shared" si="13"/>
        <v>9.91430454845089</v>
      </c>
      <c r="N46" s="1">
        <v>4180</v>
      </c>
      <c r="O46" s="15">
        <f t="shared" si="14"/>
        <v>55.10876730388925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11587</v>
      </c>
      <c r="E47" s="1">
        <v>100</v>
      </c>
      <c r="F47" s="1">
        <v>4760</v>
      </c>
      <c r="G47" s="16">
        <f t="shared" si="10"/>
        <v>41.08052127384138</v>
      </c>
      <c r="H47" s="1">
        <v>152</v>
      </c>
      <c r="I47" s="16">
        <f t="shared" si="11"/>
        <v>1.3118149650470357</v>
      </c>
      <c r="J47" s="1">
        <v>0</v>
      </c>
      <c r="K47" s="16">
        <f t="shared" si="12"/>
        <v>0</v>
      </c>
      <c r="L47" s="21">
        <v>590</v>
      </c>
      <c r="M47" s="16">
        <f t="shared" si="13"/>
        <v>5.0919133511694135</v>
      </c>
      <c r="N47" s="1">
        <v>6085</v>
      </c>
      <c r="O47" s="15">
        <f t="shared" si="14"/>
        <v>52.51575040994217</v>
      </c>
      <c r="P47" s="33">
        <v>64</v>
      </c>
      <c r="Q47" s="34">
        <f t="shared" si="15"/>
        <v>0.5523431431776992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6394</v>
      </c>
      <c r="E48" s="1">
        <v>100</v>
      </c>
      <c r="F48" s="1">
        <v>2880</v>
      </c>
      <c r="G48" s="16">
        <f t="shared" si="10"/>
        <v>45.0422270878949</v>
      </c>
      <c r="H48" s="1">
        <v>559</v>
      </c>
      <c r="I48" s="16">
        <f t="shared" si="11"/>
        <v>8.742571160462933</v>
      </c>
      <c r="J48" s="1">
        <v>0</v>
      </c>
      <c r="K48" s="16">
        <f t="shared" si="12"/>
        <v>0</v>
      </c>
      <c r="L48" s="21">
        <v>169</v>
      </c>
      <c r="M48" s="16">
        <f t="shared" si="13"/>
        <v>2.6431029089771663</v>
      </c>
      <c r="N48" s="1">
        <v>2786</v>
      </c>
      <c r="O48" s="15">
        <f t="shared" si="14"/>
        <v>43.572098842665</v>
      </c>
      <c r="P48" s="33">
        <v>43</v>
      </c>
      <c r="Q48" s="34">
        <f t="shared" si="15"/>
        <v>0.6725054738817642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1058</v>
      </c>
      <c r="E49" s="1">
        <v>100</v>
      </c>
      <c r="F49" s="1">
        <v>674</v>
      </c>
      <c r="G49" s="16">
        <f t="shared" si="10"/>
        <v>63.70510396975425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2</v>
      </c>
      <c r="M49" s="16">
        <f t="shared" si="13"/>
        <v>0.1890359168241966</v>
      </c>
      <c r="N49" s="1">
        <v>382</v>
      </c>
      <c r="O49" s="15">
        <f t="shared" si="14"/>
        <v>36.10586011342155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297</v>
      </c>
      <c r="E50" s="1">
        <v>100</v>
      </c>
      <c r="F50" s="1">
        <v>102</v>
      </c>
      <c r="G50" s="16">
        <f t="shared" si="10"/>
        <v>34.34343434343434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195</v>
      </c>
      <c r="O50" s="15">
        <f t="shared" si="14"/>
        <v>65.65656565656566</v>
      </c>
      <c r="P50" s="33">
        <v>0</v>
      </c>
      <c r="Q50" s="34">
        <f t="shared" si="15"/>
        <v>0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2910</v>
      </c>
      <c r="E51" s="1">
        <v>100</v>
      </c>
      <c r="F51" s="1">
        <v>2044</v>
      </c>
      <c r="G51" s="16">
        <f t="shared" si="10"/>
        <v>70.24054982817869</v>
      </c>
      <c r="H51" s="1">
        <v>99</v>
      </c>
      <c r="I51" s="16">
        <f t="shared" si="11"/>
        <v>3.402061855670103</v>
      </c>
      <c r="J51" s="1">
        <v>0</v>
      </c>
      <c r="K51" s="16">
        <f t="shared" si="12"/>
        <v>0</v>
      </c>
      <c r="L51" s="21">
        <v>39</v>
      </c>
      <c r="M51" s="16">
        <f t="shared" si="13"/>
        <v>1.3402061855670102</v>
      </c>
      <c r="N51" s="1">
        <v>728</v>
      </c>
      <c r="O51" s="15">
        <f t="shared" si="14"/>
        <v>25.017182130584192</v>
      </c>
      <c r="P51" s="33">
        <v>17</v>
      </c>
      <c r="Q51" s="34">
        <f t="shared" si="15"/>
        <v>0.584192439862543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3885</v>
      </c>
      <c r="E53" s="1">
        <v>100</v>
      </c>
      <c r="F53" s="1">
        <v>2245</v>
      </c>
      <c r="G53" s="16">
        <f t="shared" si="10"/>
        <v>57.78635778635779</v>
      </c>
      <c r="H53" s="1">
        <v>111</v>
      </c>
      <c r="I53" s="16">
        <f t="shared" si="11"/>
        <v>2.857142857142857</v>
      </c>
      <c r="J53" s="1">
        <v>0</v>
      </c>
      <c r="K53" s="16">
        <f t="shared" si="12"/>
        <v>0</v>
      </c>
      <c r="L53" s="21">
        <v>214</v>
      </c>
      <c r="M53" s="16">
        <f t="shared" si="13"/>
        <v>5.508365508365508</v>
      </c>
      <c r="N53" s="1">
        <v>1315</v>
      </c>
      <c r="O53" s="15">
        <f t="shared" si="14"/>
        <v>33.84813384813385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3075</v>
      </c>
      <c r="E54" s="1">
        <v>100</v>
      </c>
      <c r="F54" s="1">
        <v>1596</v>
      </c>
      <c r="G54" s="16">
        <f t="shared" si="10"/>
        <v>51.90243902439025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840</v>
      </c>
      <c r="M54" s="16">
        <f t="shared" si="13"/>
        <v>27.31707317073171</v>
      </c>
      <c r="N54" s="1">
        <v>639</v>
      </c>
      <c r="O54" s="15">
        <f t="shared" si="14"/>
        <v>20.78048780487805</v>
      </c>
      <c r="P54" s="33">
        <v>11</v>
      </c>
      <c r="Q54" s="34">
        <f t="shared" si="15"/>
        <v>0.35772357723577236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2322</v>
      </c>
      <c r="E55" s="1">
        <v>100</v>
      </c>
      <c r="F55" s="1">
        <v>2322</v>
      </c>
      <c r="G55" s="16">
        <f t="shared" si="10"/>
        <v>100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0</v>
      </c>
      <c r="M55" s="16">
        <f t="shared" si="13"/>
        <v>0</v>
      </c>
      <c r="N55" s="1">
        <v>0</v>
      </c>
      <c r="O55" s="15">
        <f t="shared" si="14"/>
        <v>0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1412</v>
      </c>
      <c r="E56" s="1">
        <v>100</v>
      </c>
      <c r="F56" s="1">
        <v>1412</v>
      </c>
      <c r="G56" s="16">
        <f t="shared" si="10"/>
        <v>100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0</v>
      </c>
      <c r="M56" s="16">
        <f t="shared" si="13"/>
        <v>0</v>
      </c>
      <c r="N56" s="1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25340</v>
      </c>
      <c r="E57" s="1">
        <v>100</v>
      </c>
      <c r="F57" s="1">
        <v>6002</v>
      </c>
      <c r="G57" s="16">
        <f t="shared" si="10"/>
        <v>23.685872138910813</v>
      </c>
      <c r="H57" s="1">
        <v>655</v>
      </c>
      <c r="I57" s="16">
        <f t="shared" si="11"/>
        <v>2.584846093133386</v>
      </c>
      <c r="J57" s="1">
        <v>0</v>
      </c>
      <c r="K57" s="16">
        <f t="shared" si="12"/>
        <v>0</v>
      </c>
      <c r="L57" s="21">
        <v>4494</v>
      </c>
      <c r="M57" s="16">
        <f t="shared" si="13"/>
        <v>17.734806629834253</v>
      </c>
      <c r="N57" s="1">
        <v>14189</v>
      </c>
      <c r="O57" s="15">
        <f t="shared" si="14"/>
        <v>55.994475138121544</v>
      </c>
      <c r="P57" s="33">
        <v>168</v>
      </c>
      <c r="Q57" s="34">
        <f t="shared" si="15"/>
        <v>0.6629834254143646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1519</v>
      </c>
      <c r="E58" s="1">
        <v>100</v>
      </c>
      <c r="F58" s="1">
        <v>998</v>
      </c>
      <c r="G58" s="16">
        <f t="shared" si="10"/>
        <v>65.70111915734036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95</v>
      </c>
      <c r="M58" s="16">
        <f t="shared" si="13"/>
        <v>6.2541145490454255</v>
      </c>
      <c r="N58" s="1">
        <v>426</v>
      </c>
      <c r="O58" s="15">
        <f t="shared" si="14"/>
        <v>28.04476629361422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719</v>
      </c>
      <c r="E59" s="1">
        <v>100</v>
      </c>
      <c r="F59" s="1">
        <v>494</v>
      </c>
      <c r="G59" s="16">
        <f t="shared" si="10"/>
        <v>68.70653685674549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225</v>
      </c>
      <c r="M59" s="16">
        <f t="shared" si="13"/>
        <v>31.29346314325452</v>
      </c>
      <c r="N59" s="1">
        <v>0</v>
      </c>
      <c r="O59" s="15">
        <f t="shared" si="14"/>
        <v>0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7943</v>
      </c>
      <c r="E60" s="1">
        <v>100</v>
      </c>
      <c r="F60" s="1">
        <v>1751</v>
      </c>
      <c r="G60" s="16">
        <f t="shared" si="10"/>
        <v>22.044567543749213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3625</v>
      </c>
      <c r="M60" s="16">
        <f t="shared" si="13"/>
        <v>45.637668387259225</v>
      </c>
      <c r="N60" s="1">
        <v>2567</v>
      </c>
      <c r="O60" s="15">
        <f t="shared" si="14"/>
        <v>32.317764068991565</v>
      </c>
      <c r="P60" s="33">
        <v>30</v>
      </c>
      <c r="Q60" s="34">
        <f t="shared" si="15"/>
        <v>0.3776910487221453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5400</v>
      </c>
      <c r="E61" s="1">
        <v>100</v>
      </c>
      <c r="F61" s="1">
        <v>2537</v>
      </c>
      <c r="G61" s="16">
        <f t="shared" si="10"/>
        <v>46.98148148148148</v>
      </c>
      <c r="H61" s="1">
        <v>267</v>
      </c>
      <c r="I61" s="16">
        <f t="shared" si="11"/>
        <v>4.944444444444445</v>
      </c>
      <c r="J61" s="1">
        <v>394</v>
      </c>
      <c r="K61" s="16">
        <f t="shared" si="12"/>
        <v>7.296296296296297</v>
      </c>
      <c r="L61" s="21">
        <v>893</v>
      </c>
      <c r="M61" s="16">
        <f t="shared" si="13"/>
        <v>16.537037037037035</v>
      </c>
      <c r="N61" s="1">
        <v>1309</v>
      </c>
      <c r="O61" s="15">
        <f t="shared" si="14"/>
        <v>24.24074074074074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9994</v>
      </c>
      <c r="E62" s="1">
        <v>100</v>
      </c>
      <c r="F62" s="1">
        <v>4997</v>
      </c>
      <c r="G62" s="16">
        <f t="shared" si="10"/>
        <v>50</v>
      </c>
      <c r="H62" s="1">
        <v>391</v>
      </c>
      <c r="I62" s="16">
        <f t="shared" si="11"/>
        <v>3.9123474084450667</v>
      </c>
      <c r="J62" s="1">
        <v>196</v>
      </c>
      <c r="K62" s="16">
        <f t="shared" si="12"/>
        <v>1.961176706023614</v>
      </c>
      <c r="L62" s="21">
        <v>1081</v>
      </c>
      <c r="M62" s="16">
        <f t="shared" si="13"/>
        <v>10.816489893936362</v>
      </c>
      <c r="N62" s="1">
        <v>3329</v>
      </c>
      <c r="O62" s="15">
        <f t="shared" si="14"/>
        <v>33.30998599159496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543</v>
      </c>
      <c r="E63" s="1">
        <v>100</v>
      </c>
      <c r="F63" s="1">
        <v>40</v>
      </c>
      <c r="G63" s="16">
        <f t="shared" si="10"/>
        <v>7.366482504604052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503</v>
      </c>
      <c r="O63" s="15">
        <f t="shared" si="14"/>
        <v>92.63351749539595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8361</v>
      </c>
      <c r="E64" s="1">
        <v>100</v>
      </c>
      <c r="F64" s="1">
        <v>4651</v>
      </c>
      <c r="G64" s="16">
        <f t="shared" si="10"/>
        <v>55.62731730654228</v>
      </c>
      <c r="H64" s="1">
        <v>1</v>
      </c>
      <c r="I64" s="16">
        <f t="shared" si="11"/>
        <v>0.011960291831120679</v>
      </c>
      <c r="J64" s="1">
        <v>0</v>
      </c>
      <c r="K64" s="16">
        <f t="shared" si="12"/>
        <v>0</v>
      </c>
      <c r="L64" s="21">
        <v>59</v>
      </c>
      <c r="M64" s="16">
        <f t="shared" si="13"/>
        <v>0.70565721803612</v>
      </c>
      <c r="N64" s="1">
        <v>3650</v>
      </c>
      <c r="O64" s="15">
        <f t="shared" si="14"/>
        <v>43.65506518359048</v>
      </c>
      <c r="P64" s="33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2024</v>
      </c>
      <c r="E65" s="1">
        <v>100</v>
      </c>
      <c r="F65" s="1">
        <v>1817</v>
      </c>
      <c r="G65" s="16">
        <f t="shared" si="10"/>
        <v>89.77272727272727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36</v>
      </c>
      <c r="M65" s="16">
        <f t="shared" si="13"/>
        <v>1.7786561264822136</v>
      </c>
      <c r="N65" s="1">
        <v>171</v>
      </c>
      <c r="O65" s="15">
        <f t="shared" si="14"/>
        <v>8.448616600790514</v>
      </c>
      <c r="P65" s="33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2592</v>
      </c>
      <c r="E66" s="1">
        <v>100</v>
      </c>
      <c r="F66" s="1">
        <v>1941</v>
      </c>
      <c r="G66" s="16">
        <f t="shared" si="10"/>
        <v>74.88425925925925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1</v>
      </c>
      <c r="M66" s="16">
        <f t="shared" si="13"/>
        <v>0.038580246913580245</v>
      </c>
      <c r="N66" s="1">
        <v>650</v>
      </c>
      <c r="O66" s="15">
        <f t="shared" si="14"/>
        <v>25.07716049382716</v>
      </c>
      <c r="P66" s="33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2180</v>
      </c>
      <c r="E67" s="1">
        <v>100</v>
      </c>
      <c r="F67" s="1">
        <v>1980</v>
      </c>
      <c r="G67" s="16">
        <f t="shared" si="10"/>
        <v>90.82568807339449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200</v>
      </c>
      <c r="O67" s="15">
        <f t="shared" si="14"/>
        <v>9.174311926605505</v>
      </c>
      <c r="P67" s="33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1768</v>
      </c>
      <c r="E69" s="1">
        <v>100</v>
      </c>
      <c r="F69" s="1">
        <v>1388</v>
      </c>
      <c r="G69" s="16">
        <f>F69/D69*100</f>
        <v>78.50678733031674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380</v>
      </c>
      <c r="O69" s="15">
        <f>N69/D69*100</f>
        <v>21.49321266968326</v>
      </c>
      <c r="P69" s="33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386339</v>
      </c>
      <c r="E72" s="11">
        <v>100</v>
      </c>
      <c r="F72" s="11">
        <f>SUM(F5:F70)</f>
        <v>170053</v>
      </c>
      <c r="G72" s="29">
        <f>F72/D72*100</f>
        <v>44.01652434778782</v>
      </c>
      <c r="H72" s="11">
        <f>SUM(H5:H70)</f>
        <v>14337</v>
      </c>
      <c r="I72" s="29">
        <f>H72/D72*100</f>
        <v>3.7109895713350194</v>
      </c>
      <c r="J72" s="11">
        <f>SUM(J5:J70)</f>
        <v>590</v>
      </c>
      <c r="K72" s="29">
        <f>J72/D72*100</f>
        <v>0.15271562021954813</v>
      </c>
      <c r="L72" s="43">
        <f>SUM(L5:L70)</f>
        <v>41986</v>
      </c>
      <c r="M72" s="29">
        <f>L72/D72*100</f>
        <v>10.867657678877876</v>
      </c>
      <c r="N72" s="11">
        <f>SUM(N5:N70)</f>
        <v>159373</v>
      </c>
      <c r="O72" s="29">
        <f>N72/D72*100</f>
        <v>41.25211278177973</v>
      </c>
      <c r="P72" s="43">
        <f>SUM(P5:P70)</f>
        <v>2453</v>
      </c>
      <c r="Q72" s="11">
        <f>P72/D72*100</f>
        <v>0.6349346040653416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72" sqref="N72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42187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147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6751</v>
      </c>
      <c r="E5" s="1">
        <v>100</v>
      </c>
      <c r="F5" s="1">
        <v>3684</v>
      </c>
      <c r="G5" s="16">
        <f aca="true" t="shared" si="0" ref="G5:G36">F5/D5*100</f>
        <v>54.5696933787587</v>
      </c>
      <c r="H5" s="1">
        <v>530</v>
      </c>
      <c r="I5" s="16">
        <f aca="true" t="shared" si="1" ref="I5:I36">H5/D5*100</f>
        <v>7.850688786846394</v>
      </c>
      <c r="J5" s="1">
        <v>0</v>
      </c>
      <c r="K5" s="16">
        <f aca="true" t="shared" si="2" ref="K5:K36">J5/D5*100</f>
        <v>0</v>
      </c>
      <c r="L5" s="21">
        <v>34</v>
      </c>
      <c r="M5" s="16">
        <f aca="true" t="shared" si="3" ref="M5:M36">L5/D5*100</f>
        <v>0.5036290919863724</v>
      </c>
      <c r="N5" s="1">
        <v>2503</v>
      </c>
      <c r="O5" s="15">
        <f aca="true" t="shared" si="4" ref="O5:O36">N5/D5*100</f>
        <v>37.07598874240853</v>
      </c>
      <c r="P5" s="33">
        <v>32</v>
      </c>
      <c r="Q5" s="34">
        <f aca="true" t="shared" si="5" ref="Q5:Q36">P5/D5*100</f>
        <v>0.47400385128129163</v>
      </c>
      <c r="R5" s="38"/>
      <c r="S5" s="40">
        <f aca="true" t="shared" si="6" ref="S5:S36">R5/D5*100</f>
        <v>0</v>
      </c>
      <c r="T5" s="41">
        <f aca="true" t="shared" si="7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>
        <v>0</v>
      </c>
      <c r="I6" s="16">
        <f t="shared" si="1"/>
        <v>0</v>
      </c>
      <c r="J6" s="1">
        <v>0</v>
      </c>
      <c r="K6" s="16">
        <f t="shared" si="2"/>
        <v>0</v>
      </c>
      <c r="L6" s="21">
        <v>0</v>
      </c>
      <c r="M6" s="16">
        <f t="shared" si="3"/>
        <v>0</v>
      </c>
      <c r="N6" s="1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t="shared" si="7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17">
        <v>38</v>
      </c>
      <c r="E7" s="1">
        <v>100</v>
      </c>
      <c r="F7" s="1">
        <v>0</v>
      </c>
      <c r="G7" s="16">
        <f t="shared" si="0"/>
        <v>0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1">
        <v>38</v>
      </c>
      <c r="O7" s="15">
        <f t="shared" si="4"/>
        <v>100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>
        <v>0</v>
      </c>
      <c r="I8" s="16">
        <f t="shared" si="1"/>
        <v>0</v>
      </c>
      <c r="J8" s="1">
        <v>0</v>
      </c>
      <c r="K8" s="16">
        <f t="shared" si="2"/>
        <v>0</v>
      </c>
      <c r="L8" s="21">
        <v>0</v>
      </c>
      <c r="M8" s="16">
        <f t="shared" si="3"/>
        <v>0</v>
      </c>
      <c r="N8" s="1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5506</v>
      </c>
      <c r="E9" s="1">
        <v>100</v>
      </c>
      <c r="F9" s="1">
        <v>4353</v>
      </c>
      <c r="G9" s="16">
        <f t="shared" si="0"/>
        <v>79.05920813657828</v>
      </c>
      <c r="H9" s="1">
        <v>0</v>
      </c>
      <c r="I9" s="16">
        <f t="shared" si="1"/>
        <v>0</v>
      </c>
      <c r="J9" s="1">
        <v>0</v>
      </c>
      <c r="K9" s="16">
        <f t="shared" si="2"/>
        <v>0</v>
      </c>
      <c r="L9" s="21">
        <v>522</v>
      </c>
      <c r="M9" s="16">
        <f t="shared" si="3"/>
        <v>9.480566654558663</v>
      </c>
      <c r="N9" s="1">
        <v>631</v>
      </c>
      <c r="O9" s="15">
        <f t="shared" si="4"/>
        <v>11.46022520886306</v>
      </c>
      <c r="P9" s="33">
        <v>69</v>
      </c>
      <c r="Q9" s="34">
        <f t="shared" si="5"/>
        <v>1.2531783508899381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988</v>
      </c>
      <c r="E10" s="1">
        <v>100</v>
      </c>
      <c r="F10" s="1">
        <v>554</v>
      </c>
      <c r="G10" s="16">
        <f t="shared" si="0"/>
        <v>56.07287449392713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0</v>
      </c>
      <c r="M10" s="16">
        <f t="shared" si="3"/>
        <v>0</v>
      </c>
      <c r="N10" s="1">
        <v>434</v>
      </c>
      <c r="O10" s="15">
        <f t="shared" si="4"/>
        <v>43.92712550607287</v>
      </c>
      <c r="P10" s="33">
        <v>0</v>
      </c>
      <c r="Q10" s="34">
        <f t="shared" si="5"/>
        <v>0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6453</v>
      </c>
      <c r="E11" s="1">
        <v>100</v>
      </c>
      <c r="F11" s="1">
        <v>3931</v>
      </c>
      <c r="G11" s="16">
        <f t="shared" si="0"/>
        <v>60.91740275840694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106</v>
      </c>
      <c r="M11" s="16">
        <f t="shared" si="3"/>
        <v>1.6426468309313498</v>
      </c>
      <c r="N11" s="1">
        <v>2416</v>
      </c>
      <c r="O11" s="15">
        <f t="shared" si="4"/>
        <v>37.43995041066171</v>
      </c>
      <c r="P11" s="33">
        <v>67</v>
      </c>
      <c r="Q11" s="34">
        <f t="shared" si="5"/>
        <v>1.0382767704943436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10215</v>
      </c>
      <c r="E12" s="3">
        <v>100</v>
      </c>
      <c r="F12" s="2">
        <v>2964</v>
      </c>
      <c r="G12" s="16">
        <f t="shared" si="0"/>
        <v>29.016152716593247</v>
      </c>
      <c r="H12" s="2">
        <v>0</v>
      </c>
      <c r="I12" s="16">
        <f t="shared" si="1"/>
        <v>0</v>
      </c>
      <c r="J12" s="2">
        <v>0</v>
      </c>
      <c r="K12" s="16">
        <f t="shared" si="2"/>
        <v>0</v>
      </c>
      <c r="L12" s="21">
        <v>1512</v>
      </c>
      <c r="M12" s="16">
        <f t="shared" si="3"/>
        <v>14.801762114537445</v>
      </c>
      <c r="N12" s="2">
        <v>5739</v>
      </c>
      <c r="O12" s="15">
        <f t="shared" si="4"/>
        <v>56.182085168869314</v>
      </c>
      <c r="P12" s="33">
        <v>67</v>
      </c>
      <c r="Q12" s="34">
        <f t="shared" si="5"/>
        <v>0.6558981889378366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17381</v>
      </c>
      <c r="E13" s="1">
        <v>100</v>
      </c>
      <c r="F13" s="1">
        <v>4400</v>
      </c>
      <c r="G13" s="16">
        <f t="shared" si="0"/>
        <v>25.314999136988664</v>
      </c>
      <c r="H13" s="1">
        <v>1019</v>
      </c>
      <c r="I13" s="16">
        <f t="shared" si="1"/>
        <v>5.862723663770784</v>
      </c>
      <c r="J13" s="1">
        <v>0</v>
      </c>
      <c r="K13" s="16">
        <f t="shared" si="2"/>
        <v>0</v>
      </c>
      <c r="L13" s="21">
        <v>1594</v>
      </c>
      <c r="M13" s="16">
        <f t="shared" si="3"/>
        <v>9.17093377826362</v>
      </c>
      <c r="N13" s="1">
        <v>10368</v>
      </c>
      <c r="O13" s="15">
        <f t="shared" si="4"/>
        <v>59.65134342097693</v>
      </c>
      <c r="P13" s="33">
        <v>64</v>
      </c>
      <c r="Q13" s="34">
        <f t="shared" si="5"/>
        <v>0.3682181692652897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7442</v>
      </c>
      <c r="E14" s="1">
        <v>100</v>
      </c>
      <c r="F14" s="1">
        <v>2186</v>
      </c>
      <c r="G14" s="16">
        <f t="shared" si="0"/>
        <v>29.373824240795486</v>
      </c>
      <c r="H14" s="1">
        <v>772</v>
      </c>
      <c r="I14" s="16">
        <f t="shared" si="1"/>
        <v>10.373555495834454</v>
      </c>
      <c r="J14" s="1">
        <v>0</v>
      </c>
      <c r="K14" s="16">
        <f t="shared" si="2"/>
        <v>0</v>
      </c>
      <c r="L14" s="21">
        <v>1594</v>
      </c>
      <c r="M14" s="16">
        <f t="shared" si="3"/>
        <v>21.41897339424886</v>
      </c>
      <c r="N14" s="1">
        <v>2890</v>
      </c>
      <c r="O14" s="15">
        <f t="shared" si="4"/>
        <v>38.8336468691212</v>
      </c>
      <c r="P14" s="33">
        <v>16</v>
      </c>
      <c r="Q14" s="34">
        <f t="shared" si="5"/>
        <v>0.2149959688255845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19549</v>
      </c>
      <c r="E15" s="1">
        <v>100</v>
      </c>
      <c r="F15" s="1">
        <v>8031</v>
      </c>
      <c r="G15" s="16">
        <f t="shared" si="0"/>
        <v>41.08138523709653</v>
      </c>
      <c r="H15" s="1">
        <v>1151</v>
      </c>
      <c r="I15" s="16">
        <f t="shared" si="1"/>
        <v>5.887769195355261</v>
      </c>
      <c r="J15" s="1">
        <v>0</v>
      </c>
      <c r="K15" s="16">
        <f t="shared" si="2"/>
        <v>0</v>
      </c>
      <c r="L15" s="21">
        <v>1794</v>
      </c>
      <c r="M15" s="16">
        <f t="shared" si="3"/>
        <v>9.17693999693079</v>
      </c>
      <c r="N15" s="1">
        <v>8573</v>
      </c>
      <c r="O15" s="15">
        <f t="shared" si="4"/>
        <v>43.85390557061742</v>
      </c>
      <c r="P15" s="33">
        <v>44</v>
      </c>
      <c r="Q15" s="34">
        <f t="shared" si="5"/>
        <v>0.22507545142974064</v>
      </c>
      <c r="R15" s="38"/>
      <c r="S15" s="40">
        <f t="shared" si="6"/>
        <v>0</v>
      </c>
      <c r="T15" s="41">
        <f t="shared" si="7"/>
        <v>0</v>
      </c>
    </row>
    <row r="16" spans="1:20" ht="18" customHeight="1">
      <c r="A16" s="4">
        <f t="shared" si="8"/>
        <v>12</v>
      </c>
      <c r="B16" s="20" t="s">
        <v>61</v>
      </c>
      <c r="C16" s="20" t="s">
        <v>131</v>
      </c>
      <c r="D16" s="1">
        <v>5592</v>
      </c>
      <c r="E16" s="1">
        <v>100</v>
      </c>
      <c r="F16" s="1">
        <v>3476</v>
      </c>
      <c r="G16" s="16">
        <f t="shared" si="0"/>
        <v>62.160228898426325</v>
      </c>
      <c r="H16" s="1">
        <v>2</v>
      </c>
      <c r="I16" s="16">
        <f t="shared" si="1"/>
        <v>0.035765379113018594</v>
      </c>
      <c r="J16" s="1">
        <v>0</v>
      </c>
      <c r="K16" s="16">
        <f t="shared" si="2"/>
        <v>0</v>
      </c>
      <c r="L16" s="21">
        <v>193</v>
      </c>
      <c r="M16" s="16">
        <f t="shared" si="3"/>
        <v>3.451359084406295</v>
      </c>
      <c r="N16" s="1">
        <v>1921</v>
      </c>
      <c r="O16" s="15">
        <f t="shared" si="4"/>
        <v>34.35264663805436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73</v>
      </c>
      <c r="E17" s="1">
        <v>100</v>
      </c>
      <c r="F17" s="1">
        <v>46</v>
      </c>
      <c r="G17" s="16">
        <f t="shared" si="0"/>
        <v>63.013698630136986</v>
      </c>
      <c r="H17" s="1">
        <v>9</v>
      </c>
      <c r="I17" s="16">
        <f t="shared" si="1"/>
        <v>12.32876712328767</v>
      </c>
      <c r="J17" s="1">
        <v>0</v>
      </c>
      <c r="K17" s="16">
        <f t="shared" si="2"/>
        <v>0</v>
      </c>
      <c r="L17" s="21">
        <v>0</v>
      </c>
      <c r="M17" s="16">
        <f t="shared" si="3"/>
        <v>0</v>
      </c>
      <c r="N17" s="1">
        <v>18</v>
      </c>
      <c r="O17" s="15">
        <f t="shared" si="4"/>
        <v>24.65753424657534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14418</v>
      </c>
      <c r="E18" s="1">
        <v>100</v>
      </c>
      <c r="F18" s="1">
        <v>6945</v>
      </c>
      <c r="G18" s="16">
        <f t="shared" si="0"/>
        <v>48.16895547232626</v>
      </c>
      <c r="H18" s="1">
        <v>0</v>
      </c>
      <c r="I18" s="16">
        <f t="shared" si="1"/>
        <v>0</v>
      </c>
      <c r="J18" s="1">
        <v>0</v>
      </c>
      <c r="K18" s="16">
        <f t="shared" si="2"/>
        <v>0</v>
      </c>
      <c r="L18" s="21">
        <v>1473</v>
      </c>
      <c r="M18" s="16">
        <f t="shared" si="3"/>
        <v>10.21639617145235</v>
      </c>
      <c r="N18" s="1">
        <v>6000</v>
      </c>
      <c r="O18" s="15">
        <f t="shared" si="4"/>
        <v>41.61464835622139</v>
      </c>
      <c r="P18" s="33">
        <v>30</v>
      </c>
      <c r="Q18" s="34">
        <f t="shared" si="5"/>
        <v>0.20807324178110698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14923</v>
      </c>
      <c r="E19" s="1">
        <v>100</v>
      </c>
      <c r="F19" s="1">
        <v>7245</v>
      </c>
      <c r="G19" s="16">
        <f t="shared" si="0"/>
        <v>48.54921932587281</v>
      </c>
      <c r="H19" s="1">
        <v>911</v>
      </c>
      <c r="I19" s="16">
        <f t="shared" si="1"/>
        <v>6.104670642632178</v>
      </c>
      <c r="J19" s="1">
        <v>0</v>
      </c>
      <c r="K19" s="16">
        <f t="shared" si="2"/>
        <v>0</v>
      </c>
      <c r="L19" s="21">
        <v>1904</v>
      </c>
      <c r="M19" s="16">
        <f t="shared" si="3"/>
        <v>12.758828653755947</v>
      </c>
      <c r="N19" s="1">
        <v>4863</v>
      </c>
      <c r="O19" s="15">
        <f t="shared" si="4"/>
        <v>32.58728137773906</v>
      </c>
      <c r="P19" s="33">
        <v>39</v>
      </c>
      <c r="Q19" s="34">
        <f t="shared" si="5"/>
        <v>0.2613415533069758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13234</v>
      </c>
      <c r="E20" s="1">
        <v>100</v>
      </c>
      <c r="F20" s="1">
        <v>5115</v>
      </c>
      <c r="G20" s="16">
        <f t="shared" si="0"/>
        <v>38.6504458213692</v>
      </c>
      <c r="H20" s="1">
        <v>186</v>
      </c>
      <c r="I20" s="16">
        <f t="shared" si="1"/>
        <v>1.4054707571406981</v>
      </c>
      <c r="J20" s="1">
        <v>0</v>
      </c>
      <c r="K20" s="16">
        <f t="shared" si="2"/>
        <v>0</v>
      </c>
      <c r="L20" s="21">
        <v>2680</v>
      </c>
      <c r="M20" s="16">
        <f t="shared" si="3"/>
        <v>20.250868973855223</v>
      </c>
      <c r="N20" s="1">
        <v>5253</v>
      </c>
      <c r="O20" s="15">
        <f t="shared" si="4"/>
        <v>39.69321444763488</v>
      </c>
      <c r="P20" s="33">
        <v>23</v>
      </c>
      <c r="Q20" s="34">
        <f t="shared" si="5"/>
        <v>0.1737947710442799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11564</v>
      </c>
      <c r="E21" s="1">
        <v>100</v>
      </c>
      <c r="F21" s="1">
        <v>5873</v>
      </c>
      <c r="G21" s="16">
        <f t="shared" si="0"/>
        <v>50.78692493946731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21">
        <v>3255</v>
      </c>
      <c r="M21" s="16">
        <f t="shared" si="3"/>
        <v>28.147699757869248</v>
      </c>
      <c r="N21" s="1">
        <v>2436</v>
      </c>
      <c r="O21" s="15">
        <f t="shared" si="4"/>
        <v>21.06537530266344</v>
      </c>
      <c r="P21" s="33">
        <v>378</v>
      </c>
      <c r="Q21" s="34">
        <f t="shared" si="5"/>
        <v>3.2687651331719128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13225</v>
      </c>
      <c r="E22" s="1">
        <v>100</v>
      </c>
      <c r="F22" s="1">
        <v>7093</v>
      </c>
      <c r="G22" s="16">
        <f t="shared" si="0"/>
        <v>53.63327032136106</v>
      </c>
      <c r="H22" s="1">
        <v>53</v>
      </c>
      <c r="I22" s="16">
        <f t="shared" si="1"/>
        <v>0.4007561436672967</v>
      </c>
      <c r="J22" s="1">
        <v>0</v>
      </c>
      <c r="K22" s="16">
        <f t="shared" si="2"/>
        <v>0</v>
      </c>
      <c r="L22" s="21">
        <v>2356</v>
      </c>
      <c r="M22" s="16">
        <f t="shared" si="3"/>
        <v>17.814744801512287</v>
      </c>
      <c r="N22" s="1">
        <v>3723</v>
      </c>
      <c r="O22" s="15">
        <f t="shared" si="4"/>
        <v>28.151228733459355</v>
      </c>
      <c r="P22" s="33">
        <v>141</v>
      </c>
      <c r="Q22" s="34">
        <f t="shared" si="5"/>
        <v>1.0661625708884688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9317</v>
      </c>
      <c r="E23" s="1">
        <v>100</v>
      </c>
      <c r="F23" s="1">
        <v>3944</v>
      </c>
      <c r="G23" s="16">
        <f t="shared" si="0"/>
        <v>42.33122249651175</v>
      </c>
      <c r="H23" s="1">
        <v>579</v>
      </c>
      <c r="I23" s="16">
        <f t="shared" si="1"/>
        <v>6.214446710314479</v>
      </c>
      <c r="J23" s="1">
        <v>0</v>
      </c>
      <c r="K23" s="16">
        <f t="shared" si="2"/>
        <v>0</v>
      </c>
      <c r="L23" s="21">
        <v>1552</v>
      </c>
      <c r="M23" s="16">
        <f t="shared" si="3"/>
        <v>16.65772244284641</v>
      </c>
      <c r="N23" s="1">
        <v>3242</v>
      </c>
      <c r="O23" s="15">
        <f t="shared" si="4"/>
        <v>34.796608350327354</v>
      </c>
      <c r="P23" s="33">
        <v>1</v>
      </c>
      <c r="Q23" s="34">
        <f t="shared" si="5"/>
        <v>0.010733068584308255</v>
      </c>
      <c r="R23" s="38"/>
      <c r="S23" s="40">
        <f t="shared" si="6"/>
        <v>0</v>
      </c>
      <c r="T23" s="41">
        <f t="shared" si="7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10437</v>
      </c>
      <c r="E24" s="1">
        <v>100</v>
      </c>
      <c r="F24" s="1">
        <v>4504</v>
      </c>
      <c r="G24" s="16">
        <f t="shared" si="0"/>
        <v>43.154163073680174</v>
      </c>
      <c r="H24" s="1">
        <v>2209</v>
      </c>
      <c r="I24" s="16">
        <f t="shared" si="1"/>
        <v>21.165085752610903</v>
      </c>
      <c r="J24" s="1">
        <v>0</v>
      </c>
      <c r="K24" s="16">
        <f t="shared" si="2"/>
        <v>0</v>
      </c>
      <c r="L24" s="21">
        <v>782</v>
      </c>
      <c r="M24" s="16">
        <f t="shared" si="3"/>
        <v>7.492574494586567</v>
      </c>
      <c r="N24" s="1">
        <v>2942</v>
      </c>
      <c r="O24" s="15">
        <f t="shared" si="4"/>
        <v>28.18817667912235</v>
      </c>
      <c r="P24" s="33">
        <v>0</v>
      </c>
      <c r="Q24" s="34">
        <f t="shared" si="5"/>
        <v>0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18294</v>
      </c>
      <c r="E25" s="1">
        <v>100</v>
      </c>
      <c r="F25" s="1">
        <v>8615</v>
      </c>
      <c r="G25" s="16">
        <f t="shared" si="0"/>
        <v>47.09194271345796</v>
      </c>
      <c r="H25" s="1">
        <v>514</v>
      </c>
      <c r="I25" s="16">
        <f t="shared" si="1"/>
        <v>2.8096643708319666</v>
      </c>
      <c r="J25" s="1">
        <v>0</v>
      </c>
      <c r="K25" s="16">
        <f t="shared" si="2"/>
        <v>0</v>
      </c>
      <c r="L25" s="21">
        <v>1346</v>
      </c>
      <c r="M25" s="16">
        <f t="shared" si="3"/>
        <v>7.35760358587515</v>
      </c>
      <c r="N25" s="1">
        <v>7819</v>
      </c>
      <c r="O25" s="15">
        <f t="shared" si="4"/>
        <v>42.74078932983492</v>
      </c>
      <c r="P25" s="33">
        <v>88</v>
      </c>
      <c r="Q25" s="34">
        <f t="shared" si="5"/>
        <v>0.4810320323603367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4630</v>
      </c>
      <c r="E26" s="1">
        <v>100</v>
      </c>
      <c r="F26" s="1">
        <v>614</v>
      </c>
      <c r="G26" s="16">
        <f t="shared" si="0"/>
        <v>13.261339092872571</v>
      </c>
      <c r="H26" s="1">
        <v>650</v>
      </c>
      <c r="I26" s="16">
        <f t="shared" si="1"/>
        <v>14.038876889848812</v>
      </c>
      <c r="J26" s="1">
        <v>0</v>
      </c>
      <c r="K26" s="16">
        <f t="shared" si="2"/>
        <v>0</v>
      </c>
      <c r="L26" s="21">
        <v>288</v>
      </c>
      <c r="M26" s="16">
        <f t="shared" si="3"/>
        <v>6.220302375809935</v>
      </c>
      <c r="N26" s="1">
        <v>3078</v>
      </c>
      <c r="O26" s="15">
        <f t="shared" si="4"/>
        <v>66.47948164146868</v>
      </c>
      <c r="P26" s="33">
        <v>0</v>
      </c>
      <c r="Q26" s="34">
        <f t="shared" si="5"/>
        <v>0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25661</v>
      </c>
      <c r="E27" s="1">
        <v>100</v>
      </c>
      <c r="F27" s="1">
        <v>5032</v>
      </c>
      <c r="G27" s="16">
        <f t="shared" si="0"/>
        <v>19.609524180663264</v>
      </c>
      <c r="H27" s="1">
        <v>2324</v>
      </c>
      <c r="I27" s="16">
        <f t="shared" si="1"/>
        <v>9.056544951482795</v>
      </c>
      <c r="J27" s="1">
        <v>0</v>
      </c>
      <c r="K27" s="16">
        <f t="shared" si="2"/>
        <v>0</v>
      </c>
      <c r="L27" s="21">
        <v>2431</v>
      </c>
      <c r="M27" s="16">
        <f t="shared" si="3"/>
        <v>9.473520127820429</v>
      </c>
      <c r="N27" s="1">
        <v>15874</v>
      </c>
      <c r="O27" s="15">
        <f t="shared" si="4"/>
        <v>61.86041074003351</v>
      </c>
      <c r="P27" s="33">
        <v>149</v>
      </c>
      <c r="Q27" s="34">
        <f t="shared" si="5"/>
        <v>0.5806476754608161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6744</v>
      </c>
      <c r="E28" s="1">
        <v>100</v>
      </c>
      <c r="F28" s="1">
        <v>3528</v>
      </c>
      <c r="G28" s="16">
        <f t="shared" si="0"/>
        <v>52.313167259786475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106</v>
      </c>
      <c r="M28" s="16">
        <f t="shared" si="3"/>
        <v>1.571767497034401</v>
      </c>
      <c r="N28" s="1">
        <v>3110</v>
      </c>
      <c r="O28" s="15">
        <f t="shared" si="4"/>
        <v>46.11506524317912</v>
      </c>
      <c r="P28" s="33">
        <v>4</v>
      </c>
      <c r="Q28" s="34">
        <f t="shared" si="5"/>
        <v>0.05931198102016608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7119</v>
      </c>
      <c r="E29" s="17">
        <v>100</v>
      </c>
      <c r="F29" s="17">
        <v>1854</v>
      </c>
      <c r="G29" s="18">
        <f t="shared" si="0"/>
        <v>26.04298356510746</v>
      </c>
      <c r="H29" s="17">
        <v>835</v>
      </c>
      <c r="I29" s="18">
        <f t="shared" si="1"/>
        <v>11.729175445989606</v>
      </c>
      <c r="J29" s="17">
        <v>0</v>
      </c>
      <c r="K29" s="18">
        <f t="shared" si="2"/>
        <v>0</v>
      </c>
      <c r="L29" s="21">
        <v>2123</v>
      </c>
      <c r="M29" s="16">
        <f t="shared" si="3"/>
        <v>29.821604157887343</v>
      </c>
      <c r="N29" s="17">
        <v>2307</v>
      </c>
      <c r="O29" s="19">
        <f t="shared" si="4"/>
        <v>32.4062368310156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4955</v>
      </c>
      <c r="E30" s="1">
        <v>100</v>
      </c>
      <c r="F30" s="1">
        <v>3442</v>
      </c>
      <c r="G30" s="16">
        <f t="shared" si="0"/>
        <v>69.46518668012109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272</v>
      </c>
      <c r="M30" s="16">
        <f t="shared" si="3"/>
        <v>5.489404641775984</v>
      </c>
      <c r="N30" s="1">
        <v>1241</v>
      </c>
      <c r="O30" s="15">
        <f t="shared" si="4"/>
        <v>25.045408678102927</v>
      </c>
      <c r="P30" s="33">
        <v>193</v>
      </c>
      <c r="Q30" s="34">
        <f t="shared" si="5"/>
        <v>3.895055499495459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7239</v>
      </c>
      <c r="E31" s="1">
        <v>100</v>
      </c>
      <c r="F31" s="1">
        <v>3557</v>
      </c>
      <c r="G31" s="16">
        <f t="shared" si="0"/>
        <v>49.13662108025971</v>
      </c>
      <c r="H31" s="1">
        <v>623</v>
      </c>
      <c r="I31" s="16">
        <f t="shared" si="1"/>
        <v>8.606161071971266</v>
      </c>
      <c r="J31" s="1">
        <v>0</v>
      </c>
      <c r="K31" s="16">
        <f t="shared" si="2"/>
        <v>0</v>
      </c>
      <c r="L31" s="21">
        <v>151</v>
      </c>
      <c r="M31" s="16">
        <f t="shared" si="3"/>
        <v>2.085923470092554</v>
      </c>
      <c r="N31" s="1">
        <v>2908</v>
      </c>
      <c r="O31" s="15">
        <f t="shared" si="4"/>
        <v>40.171294377676475</v>
      </c>
      <c r="P31" s="33">
        <v>79</v>
      </c>
      <c r="Q31" s="34">
        <f t="shared" si="5"/>
        <v>1.0913109545517337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1973</v>
      </c>
      <c r="E32" s="1">
        <v>100</v>
      </c>
      <c r="F32" s="1">
        <v>1763</v>
      </c>
      <c r="G32" s="16">
        <f t="shared" si="0"/>
        <v>89.35631018753168</v>
      </c>
      <c r="H32" s="1">
        <v>18</v>
      </c>
      <c r="I32" s="16">
        <f t="shared" si="1"/>
        <v>0.912316269640142</v>
      </c>
      <c r="J32" s="1">
        <v>0</v>
      </c>
      <c r="K32" s="16">
        <f t="shared" si="2"/>
        <v>0</v>
      </c>
      <c r="L32" s="21">
        <v>64</v>
      </c>
      <c r="M32" s="16">
        <f t="shared" si="3"/>
        <v>3.243791180942727</v>
      </c>
      <c r="N32" s="1">
        <v>128</v>
      </c>
      <c r="O32" s="15">
        <f t="shared" si="4"/>
        <v>6.487582361885454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3646</v>
      </c>
      <c r="E33" s="1">
        <v>100</v>
      </c>
      <c r="F33" s="1">
        <v>2696</v>
      </c>
      <c r="G33" s="16">
        <f t="shared" si="0"/>
        <v>73.94404827207899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30</v>
      </c>
      <c r="M33" s="16">
        <f t="shared" si="3"/>
        <v>0.8228195282501372</v>
      </c>
      <c r="N33" s="1">
        <v>920</v>
      </c>
      <c r="O33" s="15">
        <f t="shared" si="4"/>
        <v>25.23313219967087</v>
      </c>
      <c r="P33" s="33">
        <v>9</v>
      </c>
      <c r="Q33" s="34">
        <f t="shared" si="5"/>
        <v>0.24684585847504115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1156</v>
      </c>
      <c r="E34" s="1">
        <v>100</v>
      </c>
      <c r="F34" s="1">
        <v>349</v>
      </c>
      <c r="G34" s="16">
        <f t="shared" si="0"/>
        <v>30.190311418685123</v>
      </c>
      <c r="H34" s="1">
        <v>13</v>
      </c>
      <c r="I34" s="16">
        <f t="shared" si="1"/>
        <v>1.124567474048443</v>
      </c>
      <c r="J34" s="1">
        <v>0</v>
      </c>
      <c r="K34" s="16">
        <f t="shared" si="2"/>
        <v>0</v>
      </c>
      <c r="L34" s="21">
        <v>3</v>
      </c>
      <c r="M34" s="16">
        <f t="shared" si="3"/>
        <v>0.25951557093425603</v>
      </c>
      <c r="N34" s="1">
        <v>791</v>
      </c>
      <c r="O34" s="15">
        <f t="shared" si="4"/>
        <v>68.42560553633218</v>
      </c>
      <c r="P34" s="33">
        <v>11</v>
      </c>
      <c r="Q34" s="34">
        <f t="shared" si="5"/>
        <v>0.9515570934256056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3330</v>
      </c>
      <c r="E35" s="1">
        <v>100</v>
      </c>
      <c r="F35" s="1">
        <v>1716</v>
      </c>
      <c r="G35" s="16">
        <f t="shared" si="0"/>
        <v>51.53153153153153</v>
      </c>
      <c r="H35" s="1">
        <v>229</v>
      </c>
      <c r="I35" s="16">
        <f t="shared" si="1"/>
        <v>6.876876876876876</v>
      </c>
      <c r="J35" s="1">
        <v>0</v>
      </c>
      <c r="K35" s="16">
        <f t="shared" si="2"/>
        <v>0</v>
      </c>
      <c r="L35" s="21">
        <v>3</v>
      </c>
      <c r="M35" s="16">
        <f t="shared" si="3"/>
        <v>0.09009009009009009</v>
      </c>
      <c r="N35" s="1">
        <v>1382</v>
      </c>
      <c r="O35" s="15">
        <f t="shared" si="4"/>
        <v>41.5015015015015</v>
      </c>
      <c r="P35" s="33">
        <v>80</v>
      </c>
      <c r="Q35" s="34">
        <f t="shared" si="5"/>
        <v>2.4024024024024024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2133</v>
      </c>
      <c r="E36" s="1">
        <v>100</v>
      </c>
      <c r="F36" s="1">
        <v>2132</v>
      </c>
      <c r="G36" s="16">
        <f t="shared" si="0"/>
        <v>99.95311767463666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1</v>
      </c>
      <c r="M36" s="16">
        <f t="shared" si="3"/>
        <v>0.04688232536333802</v>
      </c>
      <c r="N36" s="1">
        <v>0</v>
      </c>
      <c r="O36" s="15">
        <f t="shared" si="4"/>
        <v>0</v>
      </c>
      <c r="P36" s="33">
        <v>0</v>
      </c>
      <c r="Q36" s="34">
        <f t="shared" si="5"/>
        <v>0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2227</v>
      </c>
      <c r="E37" s="1">
        <v>100</v>
      </c>
      <c r="F37" s="1">
        <v>2142</v>
      </c>
      <c r="G37" s="16">
        <f aca="true" t="shared" si="10" ref="G37:G68">F37/D37*100</f>
        <v>96.18320610687023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20</v>
      </c>
      <c r="M37" s="16">
        <f aca="true" t="shared" si="13" ref="M37:M68">L37/D37*100</f>
        <v>0.898069151324652</v>
      </c>
      <c r="N37" s="1">
        <v>65</v>
      </c>
      <c r="O37" s="15">
        <f aca="true" t="shared" si="14" ref="O37:O68">N37/D37*100</f>
        <v>2.918724741805119</v>
      </c>
      <c r="P37" s="33">
        <v>11</v>
      </c>
      <c r="Q37" s="34">
        <f aca="true" t="shared" si="15" ref="Q37:Q68">P37/D37*100</f>
        <v>0.4939380332285586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2626</v>
      </c>
      <c r="E38" s="1">
        <v>100</v>
      </c>
      <c r="F38" s="1">
        <v>1385</v>
      </c>
      <c r="G38" s="16">
        <f t="shared" si="10"/>
        <v>52.74181264280274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35</v>
      </c>
      <c r="M38" s="16">
        <f t="shared" si="13"/>
        <v>1.3328255902513328</v>
      </c>
      <c r="N38" s="1">
        <v>1206</v>
      </c>
      <c r="O38" s="15">
        <f t="shared" si="14"/>
        <v>45.925361766945926</v>
      </c>
      <c r="P38" s="33">
        <v>62</v>
      </c>
      <c r="Q38" s="34">
        <f t="shared" si="15"/>
        <v>2.361005331302361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6448</v>
      </c>
      <c r="E39" s="1">
        <v>100</v>
      </c>
      <c r="F39" s="1">
        <v>1620</v>
      </c>
      <c r="G39" s="16">
        <f t="shared" si="10"/>
        <v>25.12406947890819</v>
      </c>
      <c r="H39" s="1">
        <v>16</v>
      </c>
      <c r="I39" s="16">
        <f t="shared" si="11"/>
        <v>0.24813895781637718</v>
      </c>
      <c r="J39" s="1">
        <v>0</v>
      </c>
      <c r="K39" s="16">
        <f t="shared" si="12"/>
        <v>0</v>
      </c>
      <c r="L39" s="21">
        <v>500</v>
      </c>
      <c r="M39" s="16">
        <f t="shared" si="13"/>
        <v>7.754342431761787</v>
      </c>
      <c r="N39" s="1">
        <v>4312</v>
      </c>
      <c r="O39" s="15">
        <f t="shared" si="14"/>
        <v>66.87344913151365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3915</v>
      </c>
      <c r="E40" s="1">
        <v>100</v>
      </c>
      <c r="F40" s="1">
        <v>1463</v>
      </c>
      <c r="G40" s="16">
        <f t="shared" si="10"/>
        <v>37.369093231162196</v>
      </c>
      <c r="H40" s="1">
        <v>955</v>
      </c>
      <c r="I40" s="16">
        <f t="shared" si="11"/>
        <v>24.393358876117496</v>
      </c>
      <c r="J40" s="1">
        <v>0</v>
      </c>
      <c r="K40" s="16">
        <f t="shared" si="12"/>
        <v>0</v>
      </c>
      <c r="L40" s="21">
        <v>46</v>
      </c>
      <c r="M40" s="16">
        <f t="shared" si="13"/>
        <v>1.1749680715197957</v>
      </c>
      <c r="N40" s="1">
        <v>1451</v>
      </c>
      <c r="O40" s="15">
        <f t="shared" si="14"/>
        <v>37.06257982120051</v>
      </c>
      <c r="P40" s="33">
        <v>154</v>
      </c>
      <c r="Q40" s="34">
        <f t="shared" si="15"/>
        <v>3.933588761174968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6079</v>
      </c>
      <c r="E41" s="1">
        <v>100</v>
      </c>
      <c r="F41" s="1">
        <v>505</v>
      </c>
      <c r="G41" s="16">
        <f t="shared" si="10"/>
        <v>8.307287382793223</v>
      </c>
      <c r="H41" s="1">
        <v>234</v>
      </c>
      <c r="I41" s="16">
        <f t="shared" si="11"/>
        <v>3.849317321927949</v>
      </c>
      <c r="J41" s="1">
        <v>0</v>
      </c>
      <c r="K41" s="16">
        <f t="shared" si="12"/>
        <v>0</v>
      </c>
      <c r="L41" s="21">
        <v>410</v>
      </c>
      <c r="M41" s="16">
        <f t="shared" si="13"/>
        <v>6.744530350386577</v>
      </c>
      <c r="N41" s="1">
        <v>4930</v>
      </c>
      <c r="O41" s="15">
        <f t="shared" si="14"/>
        <v>81.09886494489226</v>
      </c>
      <c r="P41" s="33">
        <v>65</v>
      </c>
      <c r="Q41" s="34">
        <f t="shared" si="15"/>
        <v>1.0692548116466523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8548</v>
      </c>
      <c r="E42" s="1">
        <v>100</v>
      </c>
      <c r="F42" s="1">
        <v>4066</v>
      </c>
      <c r="G42" s="16">
        <f t="shared" si="10"/>
        <v>47.56668226485728</v>
      </c>
      <c r="H42" s="1">
        <v>33</v>
      </c>
      <c r="I42" s="16">
        <f t="shared" si="11"/>
        <v>0.386055217594759</v>
      </c>
      <c r="J42" s="1">
        <v>0</v>
      </c>
      <c r="K42" s="16">
        <f t="shared" si="12"/>
        <v>0</v>
      </c>
      <c r="L42" s="21">
        <v>45</v>
      </c>
      <c r="M42" s="16">
        <f t="shared" si="13"/>
        <v>0.5264389330837622</v>
      </c>
      <c r="N42" s="1">
        <v>4404</v>
      </c>
      <c r="O42" s="15">
        <f t="shared" si="14"/>
        <v>51.5208235844642</v>
      </c>
      <c r="P42" s="33">
        <v>24</v>
      </c>
      <c r="Q42" s="34">
        <f t="shared" si="15"/>
        <v>0.28076743097800655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6502</v>
      </c>
      <c r="E43" s="1">
        <v>100</v>
      </c>
      <c r="F43" s="1">
        <v>3804</v>
      </c>
      <c r="G43" s="16">
        <f t="shared" si="10"/>
        <v>58.50507536142725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124</v>
      </c>
      <c r="M43" s="16">
        <f t="shared" si="13"/>
        <v>1.9071055059981543</v>
      </c>
      <c r="N43" s="1">
        <v>2574</v>
      </c>
      <c r="O43" s="15">
        <f t="shared" si="14"/>
        <v>39.587819132574595</v>
      </c>
      <c r="P43" s="33">
        <v>141</v>
      </c>
      <c r="Q43" s="34">
        <f t="shared" si="15"/>
        <v>2.168563518917256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7787</v>
      </c>
      <c r="E45" s="1">
        <v>100</v>
      </c>
      <c r="F45" s="1">
        <v>1535</v>
      </c>
      <c r="G45" s="16">
        <f t="shared" si="10"/>
        <v>19.712341081289328</v>
      </c>
      <c r="H45" s="1">
        <v>14</v>
      </c>
      <c r="I45" s="16">
        <f t="shared" si="11"/>
        <v>0.17978682419416978</v>
      </c>
      <c r="J45" s="1">
        <v>0</v>
      </c>
      <c r="K45" s="16">
        <f t="shared" si="12"/>
        <v>0</v>
      </c>
      <c r="L45" s="21">
        <v>1455</v>
      </c>
      <c r="M45" s="16">
        <f t="shared" si="13"/>
        <v>18.684987800179787</v>
      </c>
      <c r="N45" s="1">
        <v>4783</v>
      </c>
      <c r="O45" s="15">
        <f t="shared" si="14"/>
        <v>61.42288429433671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7767</v>
      </c>
      <c r="E46" s="1">
        <v>100</v>
      </c>
      <c r="F46" s="1">
        <v>2545</v>
      </c>
      <c r="G46" s="16">
        <f t="shared" si="10"/>
        <v>32.76683404145745</v>
      </c>
      <c r="H46" s="1">
        <v>193</v>
      </c>
      <c r="I46" s="16">
        <f t="shared" si="11"/>
        <v>2.4848718939101326</v>
      </c>
      <c r="J46" s="1">
        <v>0</v>
      </c>
      <c r="K46" s="16">
        <f t="shared" si="12"/>
        <v>0</v>
      </c>
      <c r="L46" s="21">
        <v>760</v>
      </c>
      <c r="M46" s="16">
        <f t="shared" si="13"/>
        <v>9.784987768765289</v>
      </c>
      <c r="N46" s="1">
        <v>4269</v>
      </c>
      <c r="O46" s="15">
        <f t="shared" si="14"/>
        <v>54.963306295867135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12493</v>
      </c>
      <c r="E47" s="1">
        <v>100</v>
      </c>
      <c r="F47" s="1">
        <v>5696</v>
      </c>
      <c r="G47" s="16">
        <f t="shared" si="10"/>
        <v>45.593532378131755</v>
      </c>
      <c r="H47" s="1">
        <v>161</v>
      </c>
      <c r="I47" s="16">
        <f t="shared" si="11"/>
        <v>1.2887216841431202</v>
      </c>
      <c r="J47" s="1">
        <v>0</v>
      </c>
      <c r="K47" s="16">
        <f t="shared" si="12"/>
        <v>0</v>
      </c>
      <c r="L47" s="21">
        <v>683</v>
      </c>
      <c r="M47" s="16">
        <f t="shared" si="13"/>
        <v>5.4670615544705035</v>
      </c>
      <c r="N47" s="1">
        <v>5953</v>
      </c>
      <c r="O47" s="15">
        <f t="shared" si="14"/>
        <v>47.65068438325462</v>
      </c>
      <c r="P47" s="33">
        <v>110</v>
      </c>
      <c r="Q47" s="34">
        <f t="shared" si="15"/>
        <v>0.8804930761226286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7110</v>
      </c>
      <c r="E48" s="1">
        <v>100</v>
      </c>
      <c r="F48" s="1">
        <v>3676</v>
      </c>
      <c r="G48" s="16">
        <f t="shared" si="10"/>
        <v>51.70182841068917</v>
      </c>
      <c r="H48" s="1">
        <v>563</v>
      </c>
      <c r="I48" s="16">
        <f t="shared" si="11"/>
        <v>7.918424753867792</v>
      </c>
      <c r="J48" s="1">
        <v>0</v>
      </c>
      <c r="K48" s="16">
        <f t="shared" si="12"/>
        <v>0</v>
      </c>
      <c r="L48" s="21">
        <v>150</v>
      </c>
      <c r="M48" s="16">
        <f t="shared" si="13"/>
        <v>2.109704641350211</v>
      </c>
      <c r="N48" s="1">
        <v>2721</v>
      </c>
      <c r="O48" s="15">
        <f t="shared" si="14"/>
        <v>38.27004219409283</v>
      </c>
      <c r="P48" s="33">
        <v>51</v>
      </c>
      <c r="Q48" s="34">
        <f t="shared" si="15"/>
        <v>0.7172995780590717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1174</v>
      </c>
      <c r="E49" s="1">
        <v>100</v>
      </c>
      <c r="F49" s="1">
        <v>730</v>
      </c>
      <c r="G49" s="16">
        <f t="shared" si="10"/>
        <v>62.180579216354346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0</v>
      </c>
      <c r="M49" s="16">
        <f t="shared" si="13"/>
        <v>0</v>
      </c>
      <c r="N49" s="1">
        <v>444</v>
      </c>
      <c r="O49" s="15">
        <f t="shared" si="14"/>
        <v>37.819420783645654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179</v>
      </c>
      <c r="E50" s="1">
        <v>100</v>
      </c>
      <c r="F50" s="1">
        <v>178</v>
      </c>
      <c r="G50" s="16">
        <f t="shared" si="10"/>
        <v>99.4413407821229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1</v>
      </c>
      <c r="O50" s="15">
        <f t="shared" si="14"/>
        <v>0.5586592178770949</v>
      </c>
      <c r="P50" s="33">
        <v>0</v>
      </c>
      <c r="Q50" s="34">
        <f t="shared" si="15"/>
        <v>0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3351</v>
      </c>
      <c r="E51" s="1">
        <v>100</v>
      </c>
      <c r="F51" s="1">
        <v>2331</v>
      </c>
      <c r="G51" s="16">
        <f t="shared" si="10"/>
        <v>69.56132497761863</v>
      </c>
      <c r="H51" s="1">
        <v>0</v>
      </c>
      <c r="I51" s="16">
        <f t="shared" si="11"/>
        <v>0</v>
      </c>
      <c r="J51" s="1">
        <v>0</v>
      </c>
      <c r="K51" s="16">
        <f t="shared" si="12"/>
        <v>0</v>
      </c>
      <c r="L51" s="21">
        <v>56</v>
      </c>
      <c r="M51" s="16">
        <f t="shared" si="13"/>
        <v>1.6711429424052522</v>
      </c>
      <c r="N51" s="1">
        <v>964</v>
      </c>
      <c r="O51" s="15">
        <f t="shared" si="14"/>
        <v>28.767532079976128</v>
      </c>
      <c r="P51" s="33">
        <v>10</v>
      </c>
      <c r="Q51" s="34">
        <f t="shared" si="15"/>
        <v>0.2984183825723664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3147</v>
      </c>
      <c r="E53" s="1">
        <v>100</v>
      </c>
      <c r="F53" s="1">
        <v>1944</v>
      </c>
      <c r="G53" s="16">
        <f t="shared" si="10"/>
        <v>61.77311725452812</v>
      </c>
      <c r="H53" s="1">
        <v>51</v>
      </c>
      <c r="I53" s="16">
        <f t="shared" si="11"/>
        <v>1.6205910390848426</v>
      </c>
      <c r="J53" s="1">
        <v>0</v>
      </c>
      <c r="K53" s="16">
        <f t="shared" si="12"/>
        <v>0</v>
      </c>
      <c r="L53" s="21">
        <v>145</v>
      </c>
      <c r="M53" s="16">
        <f t="shared" si="13"/>
        <v>4.607562758182396</v>
      </c>
      <c r="N53" s="1">
        <v>1007</v>
      </c>
      <c r="O53" s="15">
        <f t="shared" si="14"/>
        <v>31.99872894820464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3407</v>
      </c>
      <c r="E54" s="1">
        <v>100</v>
      </c>
      <c r="F54" s="1">
        <v>2063</v>
      </c>
      <c r="G54" s="16">
        <f t="shared" si="10"/>
        <v>60.551805107132374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876</v>
      </c>
      <c r="M54" s="16">
        <f t="shared" si="13"/>
        <v>25.71176988552979</v>
      </c>
      <c r="N54" s="1">
        <v>468</v>
      </c>
      <c r="O54" s="15">
        <f t="shared" si="14"/>
        <v>13.736425007337836</v>
      </c>
      <c r="P54" s="33">
        <v>13</v>
      </c>
      <c r="Q54" s="34">
        <f t="shared" si="15"/>
        <v>0.38156736131493985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3113</v>
      </c>
      <c r="E55" s="1">
        <v>100</v>
      </c>
      <c r="F55" s="1">
        <v>3089</v>
      </c>
      <c r="G55" s="16">
        <f t="shared" si="10"/>
        <v>99.22903951172502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3</v>
      </c>
      <c r="M55" s="16">
        <f t="shared" si="13"/>
        <v>0.09637006103437198</v>
      </c>
      <c r="N55" s="1">
        <v>21</v>
      </c>
      <c r="O55" s="15">
        <f t="shared" si="14"/>
        <v>0.6745904272406039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1581</v>
      </c>
      <c r="E56" s="1">
        <v>100</v>
      </c>
      <c r="F56" s="1">
        <v>1579</v>
      </c>
      <c r="G56" s="16">
        <f t="shared" si="10"/>
        <v>99.87349778621126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1</v>
      </c>
      <c r="M56" s="16">
        <f t="shared" si="13"/>
        <v>0.06325110689437065</v>
      </c>
      <c r="N56" s="1">
        <v>1</v>
      </c>
      <c r="O56" s="15">
        <f t="shared" si="14"/>
        <v>0.06325110689437065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27100</v>
      </c>
      <c r="E57" s="1">
        <v>100</v>
      </c>
      <c r="F57" s="1">
        <v>6348</v>
      </c>
      <c r="G57" s="16">
        <f t="shared" si="10"/>
        <v>23.424354243542435</v>
      </c>
      <c r="H57" s="1">
        <v>432</v>
      </c>
      <c r="I57" s="16">
        <f t="shared" si="11"/>
        <v>1.5940959409594095</v>
      </c>
      <c r="J57" s="1">
        <v>0</v>
      </c>
      <c r="K57" s="16">
        <f t="shared" si="12"/>
        <v>0</v>
      </c>
      <c r="L57" s="21">
        <v>5377</v>
      </c>
      <c r="M57" s="16">
        <f t="shared" si="13"/>
        <v>19.84132841328413</v>
      </c>
      <c r="N57" s="1">
        <v>14943</v>
      </c>
      <c r="O57" s="15">
        <f t="shared" si="14"/>
        <v>55.14022140221402</v>
      </c>
      <c r="P57" s="33">
        <v>51</v>
      </c>
      <c r="Q57" s="34">
        <f t="shared" si="15"/>
        <v>0.1881918819188192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1324</v>
      </c>
      <c r="E58" s="1">
        <v>100</v>
      </c>
      <c r="F58" s="1">
        <v>749</v>
      </c>
      <c r="G58" s="16">
        <f t="shared" si="10"/>
        <v>56.57099697885196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112</v>
      </c>
      <c r="M58" s="16">
        <f t="shared" si="13"/>
        <v>8.459214501510575</v>
      </c>
      <c r="N58" s="1">
        <v>463</v>
      </c>
      <c r="O58" s="15">
        <f t="shared" si="14"/>
        <v>34.96978851963746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788</v>
      </c>
      <c r="E59" s="1">
        <v>100</v>
      </c>
      <c r="F59" s="1">
        <v>552</v>
      </c>
      <c r="G59" s="16">
        <f t="shared" si="10"/>
        <v>70.05076142131979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235</v>
      </c>
      <c r="M59" s="16">
        <f t="shared" si="13"/>
        <v>29.82233502538071</v>
      </c>
      <c r="N59" s="1">
        <v>1</v>
      </c>
      <c r="O59" s="15">
        <f t="shared" si="14"/>
        <v>0.12690355329949238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8482</v>
      </c>
      <c r="E60" s="1">
        <v>100</v>
      </c>
      <c r="F60" s="1">
        <v>1611</v>
      </c>
      <c r="G60" s="16">
        <f t="shared" si="10"/>
        <v>18.993161990096674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4112</v>
      </c>
      <c r="M60" s="16">
        <f t="shared" si="13"/>
        <v>48.47913228012261</v>
      </c>
      <c r="N60" s="1">
        <v>2759</v>
      </c>
      <c r="O60" s="15">
        <f t="shared" si="14"/>
        <v>32.52770572978071</v>
      </c>
      <c r="P60" s="33">
        <v>51</v>
      </c>
      <c r="Q60" s="34">
        <f t="shared" si="15"/>
        <v>0.601273284602688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5760</v>
      </c>
      <c r="E61" s="1">
        <v>100</v>
      </c>
      <c r="F61" s="1">
        <v>2703</v>
      </c>
      <c r="G61" s="16">
        <f t="shared" si="10"/>
        <v>46.927083333333336</v>
      </c>
      <c r="H61" s="1">
        <v>286</v>
      </c>
      <c r="I61" s="16">
        <f t="shared" si="11"/>
        <v>4.965277777777778</v>
      </c>
      <c r="J61" s="1">
        <v>415</v>
      </c>
      <c r="K61" s="16">
        <f t="shared" si="12"/>
        <v>7.204861111111111</v>
      </c>
      <c r="L61" s="21">
        <v>956</v>
      </c>
      <c r="M61" s="16">
        <f t="shared" si="13"/>
        <v>16.59722222222222</v>
      </c>
      <c r="N61" s="1">
        <v>1400</v>
      </c>
      <c r="O61" s="15">
        <f t="shared" si="14"/>
        <v>24.305555555555554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8506</v>
      </c>
      <c r="E62" s="1">
        <v>100</v>
      </c>
      <c r="F62" s="1">
        <v>4021</v>
      </c>
      <c r="G62" s="16">
        <f t="shared" si="10"/>
        <v>47.272513519868326</v>
      </c>
      <c r="H62" s="1">
        <v>356</v>
      </c>
      <c r="I62" s="16">
        <f t="shared" si="11"/>
        <v>4.185280978133083</v>
      </c>
      <c r="J62" s="1">
        <v>162</v>
      </c>
      <c r="K62" s="16">
        <f t="shared" si="12"/>
        <v>1.9045379731953915</v>
      </c>
      <c r="L62" s="21">
        <v>1075</v>
      </c>
      <c r="M62" s="16">
        <f t="shared" si="13"/>
        <v>12.638137785092876</v>
      </c>
      <c r="N62" s="1">
        <v>2892</v>
      </c>
      <c r="O62" s="15">
        <f t="shared" si="14"/>
        <v>33.99952974371032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7">
        <v>551</v>
      </c>
      <c r="E63" s="1">
        <v>100</v>
      </c>
      <c r="F63" s="1">
        <v>7</v>
      </c>
      <c r="G63" s="16">
        <f>F63/D63*100</f>
        <v>1.2704174228675136</v>
      </c>
      <c r="H63" s="1">
        <v>0</v>
      </c>
      <c r="I63" s="16">
        <f>H63/D63*100</f>
        <v>0</v>
      </c>
      <c r="J63" s="1">
        <v>0</v>
      </c>
      <c r="K63" s="16">
        <f>J63/D63*100</f>
        <v>0</v>
      </c>
      <c r="L63" s="21">
        <v>0</v>
      </c>
      <c r="M63" s="16">
        <f>L63/D63*100</f>
        <v>0</v>
      </c>
      <c r="N63" s="1">
        <v>544</v>
      </c>
      <c r="O63" s="15">
        <f>N63/D63*100</f>
        <v>98.72958257713249</v>
      </c>
      <c r="P63" s="33"/>
      <c r="Q63" s="34">
        <f>P63/D63*100</f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9278</v>
      </c>
      <c r="E64" s="1">
        <v>100</v>
      </c>
      <c r="F64" s="1">
        <v>5514</v>
      </c>
      <c r="G64" s="16">
        <f t="shared" si="10"/>
        <v>59.43091183444707</v>
      </c>
      <c r="H64" s="1">
        <v>0</v>
      </c>
      <c r="I64" s="16">
        <f t="shared" si="11"/>
        <v>0</v>
      </c>
      <c r="J64" s="1">
        <v>0</v>
      </c>
      <c r="K64" s="16">
        <f t="shared" si="12"/>
        <v>0</v>
      </c>
      <c r="L64" s="21">
        <v>76</v>
      </c>
      <c r="M64" s="16">
        <f t="shared" si="13"/>
        <v>0.8191420564776891</v>
      </c>
      <c r="N64" s="1">
        <v>3688</v>
      </c>
      <c r="O64" s="15">
        <f t="shared" si="14"/>
        <v>39.74994610907523</v>
      </c>
      <c r="P64" s="33"/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2008</v>
      </c>
      <c r="E65" s="1">
        <v>100</v>
      </c>
      <c r="F65" s="1">
        <v>1777</v>
      </c>
      <c r="G65" s="16">
        <f t="shared" si="10"/>
        <v>88.49601593625498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27</v>
      </c>
      <c r="M65" s="16">
        <f t="shared" si="13"/>
        <v>1.344621513944223</v>
      </c>
      <c r="N65" s="1">
        <v>204</v>
      </c>
      <c r="O65" s="15">
        <f t="shared" si="14"/>
        <v>10.159362549800797</v>
      </c>
      <c r="P65" s="33"/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2542</v>
      </c>
      <c r="E66" s="1">
        <v>100</v>
      </c>
      <c r="F66" s="1">
        <v>1940</v>
      </c>
      <c r="G66" s="16">
        <f t="shared" si="10"/>
        <v>76.31785995279307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1</v>
      </c>
      <c r="M66" s="16">
        <f t="shared" si="13"/>
        <v>0.03933910306845004</v>
      </c>
      <c r="N66" s="1">
        <v>601</v>
      </c>
      <c r="O66" s="15">
        <f t="shared" si="14"/>
        <v>23.64280094413847</v>
      </c>
      <c r="P66" s="33"/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2265</v>
      </c>
      <c r="E67" s="1">
        <v>100</v>
      </c>
      <c r="F67" s="1">
        <v>2002</v>
      </c>
      <c r="G67" s="16">
        <f t="shared" si="10"/>
        <v>88.38852097130243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263</v>
      </c>
      <c r="O67" s="15">
        <f t="shared" si="14"/>
        <v>11.611479028697572</v>
      </c>
      <c r="P67" s="33"/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1952</v>
      </c>
      <c r="E69" s="1">
        <v>100</v>
      </c>
      <c r="F69" s="1">
        <v>1630</v>
      </c>
      <c r="G69" s="16">
        <f>F69/D69*100</f>
        <v>83.50409836065575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322</v>
      </c>
      <c r="O69" s="15">
        <f>N69/D69*100</f>
        <v>16.49590163934426</v>
      </c>
      <c r="P69" s="33"/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412000</v>
      </c>
      <c r="E72" s="11">
        <v>100</v>
      </c>
      <c r="F72" s="11">
        <f>SUM(F5:F70)</f>
        <v>178851</v>
      </c>
      <c r="G72" s="29">
        <f>F72/D72*100</f>
        <v>43.41043689320389</v>
      </c>
      <c r="H72" s="11">
        <f>SUM(H5:H70)</f>
        <v>15921</v>
      </c>
      <c r="I72" s="29">
        <f>H72/D72*100</f>
        <v>3.8643203883495145</v>
      </c>
      <c r="J72" s="11">
        <f>SUM(J5:J70)</f>
        <v>577</v>
      </c>
      <c r="K72" s="29">
        <f>J72/D72*100</f>
        <v>0.14004854368932038</v>
      </c>
      <c r="L72" s="43">
        <f>SUM(L5:L70)</f>
        <v>45449</v>
      </c>
      <c r="M72" s="29">
        <f>L72/D72*100</f>
        <v>11.03131067961165</v>
      </c>
      <c r="N72" s="11">
        <f>SUM(N5:N70)</f>
        <v>171202</v>
      </c>
      <c r="O72" s="29">
        <f>N72/D72*100</f>
        <v>41.553883495145634</v>
      </c>
      <c r="P72" s="43">
        <f>SUM(P5:P70)</f>
        <v>2327</v>
      </c>
      <c r="Q72" s="11">
        <f>P72/D72*100</f>
        <v>0.5648058252427184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7" sqref="D47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28125" style="5" customWidth="1"/>
    <col min="16" max="16" width="10.8515625" style="5" customWidth="1"/>
    <col min="17" max="17" width="6.710937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148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6284</v>
      </c>
      <c r="E5" s="1">
        <v>100</v>
      </c>
      <c r="F5" s="1">
        <v>3548</v>
      </c>
      <c r="G5" s="16">
        <f>F5/D5*100</f>
        <v>56.460852959898155</v>
      </c>
      <c r="H5" s="1">
        <v>600</v>
      </c>
      <c r="I5" s="16">
        <f>H5/D5*100</f>
        <v>9.548058561425844</v>
      </c>
      <c r="J5" s="1">
        <v>0</v>
      </c>
      <c r="K5" s="16">
        <f aca="true" t="shared" si="0" ref="K5:K36">J5/D5*100</f>
        <v>0</v>
      </c>
      <c r="L5" s="21">
        <v>34</v>
      </c>
      <c r="M5" s="16">
        <f aca="true" t="shared" si="1" ref="M5:M36">L5/D5*100</f>
        <v>0.5410566518141311</v>
      </c>
      <c r="N5" s="1">
        <v>2102</v>
      </c>
      <c r="O5" s="15">
        <f aca="true" t="shared" si="2" ref="O5:O36">N5/D5*100</f>
        <v>33.45003182686187</v>
      </c>
      <c r="P5" s="33">
        <v>55</v>
      </c>
      <c r="Q5" s="34">
        <f>P5/D5*100</f>
        <v>0.8752387014640357</v>
      </c>
      <c r="R5" s="38"/>
      <c r="S5" s="40">
        <f aca="true" t="shared" si="3" ref="S5:S36">R5/D5*100</f>
        <v>0</v>
      </c>
      <c r="T5" s="41">
        <f aca="true" t="shared" si="4" ref="T5:T36"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aca="true" t="shared" si="5" ref="G6:G36">F6/D6*100</f>
        <v>100</v>
      </c>
      <c r="H6" s="1">
        <v>0</v>
      </c>
      <c r="I6" s="16">
        <f aca="true" t="shared" si="6" ref="I6:I36">H6/D6*100</f>
        <v>0</v>
      </c>
      <c r="J6" s="1">
        <v>0</v>
      </c>
      <c r="K6" s="16">
        <f t="shared" si="0"/>
        <v>0</v>
      </c>
      <c r="L6" s="21">
        <v>0</v>
      </c>
      <c r="M6" s="16">
        <f t="shared" si="1"/>
        <v>0</v>
      </c>
      <c r="N6" s="1">
        <v>0</v>
      </c>
      <c r="O6" s="15">
        <f t="shared" si="2"/>
        <v>0</v>
      </c>
      <c r="P6" s="33">
        <v>0</v>
      </c>
      <c r="Q6" s="34">
        <f aca="true" t="shared" si="7" ref="Q6:Q36">P6/D6*100</f>
        <v>0</v>
      </c>
      <c r="R6" s="38"/>
      <c r="S6" s="40">
        <f t="shared" si="3"/>
        <v>0</v>
      </c>
      <c r="T6" s="41">
        <f t="shared" si="4"/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17">
        <v>30</v>
      </c>
      <c r="E7" s="1">
        <v>100</v>
      </c>
      <c r="F7" s="1">
        <v>0</v>
      </c>
      <c r="G7" s="16">
        <f t="shared" si="5"/>
        <v>0</v>
      </c>
      <c r="H7" s="1">
        <v>0</v>
      </c>
      <c r="I7" s="16">
        <f t="shared" si="6"/>
        <v>0</v>
      </c>
      <c r="J7" s="1">
        <v>0</v>
      </c>
      <c r="K7" s="16">
        <f t="shared" si="0"/>
        <v>0</v>
      </c>
      <c r="L7" s="21">
        <v>0</v>
      </c>
      <c r="M7" s="16">
        <f t="shared" si="1"/>
        <v>0</v>
      </c>
      <c r="N7" s="1">
        <v>30</v>
      </c>
      <c r="O7" s="15">
        <f t="shared" si="2"/>
        <v>100</v>
      </c>
      <c r="P7" s="33">
        <v>0</v>
      </c>
      <c r="Q7" s="34">
        <f t="shared" si="7"/>
        <v>0</v>
      </c>
      <c r="R7" s="38"/>
      <c r="S7" s="40">
        <f t="shared" si="3"/>
        <v>0</v>
      </c>
      <c r="T7" s="41">
        <f t="shared" si="4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5"/>
        <v>100</v>
      </c>
      <c r="H8" s="1">
        <v>0</v>
      </c>
      <c r="I8" s="16">
        <f t="shared" si="6"/>
        <v>0</v>
      </c>
      <c r="J8" s="1">
        <v>0</v>
      </c>
      <c r="K8" s="16">
        <f t="shared" si="0"/>
        <v>0</v>
      </c>
      <c r="L8" s="21">
        <v>0</v>
      </c>
      <c r="M8" s="16">
        <f t="shared" si="1"/>
        <v>0</v>
      </c>
      <c r="N8" s="1">
        <v>0</v>
      </c>
      <c r="O8" s="15">
        <f t="shared" si="2"/>
        <v>0</v>
      </c>
      <c r="P8" s="33">
        <v>0</v>
      </c>
      <c r="Q8" s="34">
        <f t="shared" si="7"/>
        <v>0</v>
      </c>
      <c r="R8" s="38"/>
      <c r="S8" s="40">
        <f t="shared" si="3"/>
        <v>0</v>
      </c>
      <c r="T8" s="41">
        <f t="shared" si="4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6107</v>
      </c>
      <c r="E9" s="1">
        <v>100</v>
      </c>
      <c r="F9" s="1">
        <v>5182</v>
      </c>
      <c r="G9" s="16">
        <f t="shared" si="5"/>
        <v>84.85344686425414</v>
      </c>
      <c r="H9" s="1">
        <v>0</v>
      </c>
      <c r="I9" s="16">
        <f t="shared" si="6"/>
        <v>0</v>
      </c>
      <c r="J9" s="1">
        <v>0</v>
      </c>
      <c r="K9" s="16">
        <f t="shared" si="0"/>
        <v>0</v>
      </c>
      <c r="L9" s="21">
        <v>458</v>
      </c>
      <c r="M9" s="16">
        <f t="shared" si="1"/>
        <v>7.499590633699034</v>
      </c>
      <c r="N9" s="1">
        <v>467</v>
      </c>
      <c r="O9" s="15">
        <f t="shared" si="2"/>
        <v>7.646962502046832</v>
      </c>
      <c r="P9" s="33">
        <v>91</v>
      </c>
      <c r="Q9" s="34">
        <f t="shared" si="7"/>
        <v>1.4900933355166202</v>
      </c>
      <c r="R9" s="38"/>
      <c r="S9" s="40">
        <f t="shared" si="3"/>
        <v>0</v>
      </c>
      <c r="T9" s="41">
        <f t="shared" si="4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1152</v>
      </c>
      <c r="E10" s="1">
        <v>100</v>
      </c>
      <c r="F10" s="1">
        <v>479</v>
      </c>
      <c r="G10" s="16">
        <f t="shared" si="5"/>
        <v>41.57986111111111</v>
      </c>
      <c r="H10" s="1">
        <v>0</v>
      </c>
      <c r="I10" s="16">
        <f t="shared" si="6"/>
        <v>0</v>
      </c>
      <c r="J10" s="1">
        <v>0</v>
      </c>
      <c r="K10" s="16">
        <f t="shared" si="0"/>
        <v>0</v>
      </c>
      <c r="L10" s="21">
        <v>1</v>
      </c>
      <c r="M10" s="16">
        <f t="shared" si="1"/>
        <v>0.08680555555555555</v>
      </c>
      <c r="N10" s="1">
        <v>672</v>
      </c>
      <c r="O10" s="15">
        <f t="shared" si="2"/>
        <v>58.333333333333336</v>
      </c>
      <c r="P10" s="33">
        <v>0</v>
      </c>
      <c r="Q10" s="34">
        <f t="shared" si="7"/>
        <v>0</v>
      </c>
      <c r="R10" s="38"/>
      <c r="S10" s="40">
        <f t="shared" si="3"/>
        <v>0</v>
      </c>
      <c r="T10" s="41">
        <f t="shared" si="4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6856</v>
      </c>
      <c r="E11" s="1">
        <v>100</v>
      </c>
      <c r="F11" s="1">
        <v>4250</v>
      </c>
      <c r="G11" s="16">
        <f t="shared" si="5"/>
        <v>61.989498249708284</v>
      </c>
      <c r="H11" s="1">
        <v>0</v>
      </c>
      <c r="I11" s="16">
        <f t="shared" si="6"/>
        <v>0</v>
      </c>
      <c r="J11" s="1">
        <v>0</v>
      </c>
      <c r="K11" s="16">
        <f t="shared" si="0"/>
        <v>0</v>
      </c>
      <c r="L11" s="21">
        <v>144</v>
      </c>
      <c r="M11" s="16">
        <f t="shared" si="1"/>
        <v>2.100350058343057</v>
      </c>
      <c r="N11" s="1">
        <v>2462</v>
      </c>
      <c r="O11" s="15">
        <f t="shared" si="2"/>
        <v>35.91015169194866</v>
      </c>
      <c r="P11" s="33">
        <v>102</v>
      </c>
      <c r="Q11" s="34">
        <f t="shared" si="7"/>
        <v>1.4877479579929989</v>
      </c>
      <c r="R11" s="38"/>
      <c r="S11" s="40">
        <f t="shared" si="3"/>
        <v>0</v>
      </c>
      <c r="T11" s="41">
        <f t="shared" si="4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9583</v>
      </c>
      <c r="E12" s="3">
        <v>100</v>
      </c>
      <c r="F12" s="2">
        <v>3235</v>
      </c>
      <c r="G12" s="16">
        <f t="shared" si="5"/>
        <v>33.75769591985808</v>
      </c>
      <c r="H12" s="2">
        <v>0</v>
      </c>
      <c r="I12" s="16">
        <f t="shared" si="6"/>
        <v>0</v>
      </c>
      <c r="J12" s="2">
        <v>0</v>
      </c>
      <c r="K12" s="16">
        <f t="shared" si="0"/>
        <v>0</v>
      </c>
      <c r="L12" s="21">
        <v>1554</v>
      </c>
      <c r="M12" s="16">
        <f t="shared" si="1"/>
        <v>16.216216216216218</v>
      </c>
      <c r="N12" s="2">
        <v>4794</v>
      </c>
      <c r="O12" s="15">
        <f t="shared" si="2"/>
        <v>50.0260878639257</v>
      </c>
      <c r="P12" s="33">
        <v>0</v>
      </c>
      <c r="Q12" s="34">
        <f t="shared" si="7"/>
        <v>0</v>
      </c>
      <c r="R12" s="38"/>
      <c r="S12" s="40">
        <f t="shared" si="3"/>
        <v>0</v>
      </c>
      <c r="T12" s="41">
        <f t="shared" si="4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14950</v>
      </c>
      <c r="E13" s="1">
        <v>100</v>
      </c>
      <c r="F13" s="1">
        <v>3853</v>
      </c>
      <c r="G13" s="16">
        <f t="shared" si="5"/>
        <v>25.772575250836123</v>
      </c>
      <c r="H13" s="1">
        <v>935</v>
      </c>
      <c r="I13" s="16">
        <f t="shared" si="6"/>
        <v>6.254180602006689</v>
      </c>
      <c r="J13" s="1">
        <v>0</v>
      </c>
      <c r="K13" s="16">
        <f t="shared" si="0"/>
        <v>0</v>
      </c>
      <c r="L13" s="21">
        <v>1299</v>
      </c>
      <c r="M13" s="16">
        <f t="shared" si="1"/>
        <v>8.688963210702342</v>
      </c>
      <c r="N13" s="1">
        <v>8863</v>
      </c>
      <c r="O13" s="15">
        <f t="shared" si="2"/>
        <v>59.28428093645485</v>
      </c>
      <c r="P13" s="33">
        <v>256</v>
      </c>
      <c r="Q13" s="34">
        <f t="shared" si="7"/>
        <v>1.7123745819397993</v>
      </c>
      <c r="R13" s="38"/>
      <c r="S13" s="40">
        <f t="shared" si="3"/>
        <v>0</v>
      </c>
      <c r="T13" s="41">
        <f t="shared" si="4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6942</v>
      </c>
      <c r="E14" s="1">
        <v>100</v>
      </c>
      <c r="F14" s="1">
        <v>2012</v>
      </c>
      <c r="G14" s="16">
        <f t="shared" si="5"/>
        <v>28.98300201670988</v>
      </c>
      <c r="H14" s="1">
        <v>737</v>
      </c>
      <c r="I14" s="16">
        <f t="shared" si="6"/>
        <v>10.616537021031402</v>
      </c>
      <c r="J14" s="1">
        <v>0</v>
      </c>
      <c r="K14" s="16">
        <f t="shared" si="0"/>
        <v>0</v>
      </c>
      <c r="L14" s="21">
        <v>1568</v>
      </c>
      <c r="M14" s="16">
        <f t="shared" si="1"/>
        <v>22.587150677038316</v>
      </c>
      <c r="N14" s="1">
        <v>2625</v>
      </c>
      <c r="O14" s="15">
        <f t="shared" si="2"/>
        <v>37.813310285220396</v>
      </c>
      <c r="P14" s="33">
        <v>17</v>
      </c>
      <c r="Q14" s="34">
        <f t="shared" si="7"/>
        <v>0.24488619994237973</v>
      </c>
      <c r="R14" s="38"/>
      <c r="S14" s="40">
        <f t="shared" si="3"/>
        <v>0</v>
      </c>
      <c r="T14" s="41">
        <f t="shared" si="4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16668</v>
      </c>
      <c r="E15" s="1">
        <v>100</v>
      </c>
      <c r="F15" s="1">
        <v>7818</v>
      </c>
      <c r="G15" s="16">
        <f t="shared" si="5"/>
        <v>46.90424766018719</v>
      </c>
      <c r="H15" s="1">
        <v>1228</v>
      </c>
      <c r="I15" s="16">
        <f t="shared" si="6"/>
        <v>7.367410607151428</v>
      </c>
      <c r="J15" s="1">
        <v>0</v>
      </c>
      <c r="K15" s="16">
        <f t="shared" si="0"/>
        <v>0</v>
      </c>
      <c r="L15" s="21">
        <v>1572</v>
      </c>
      <c r="M15" s="16">
        <f t="shared" si="1"/>
        <v>9.431245500359971</v>
      </c>
      <c r="N15" s="1">
        <v>6050</v>
      </c>
      <c r="O15" s="15">
        <f t="shared" si="2"/>
        <v>36.29709623230142</v>
      </c>
      <c r="P15" s="33">
        <v>39</v>
      </c>
      <c r="Q15" s="34">
        <f t="shared" si="7"/>
        <v>0.2339812814974802</v>
      </c>
      <c r="R15" s="38"/>
      <c r="S15" s="40">
        <f t="shared" si="3"/>
        <v>0</v>
      </c>
      <c r="T15" s="41">
        <f t="shared" si="4"/>
        <v>0</v>
      </c>
    </row>
    <row r="16" spans="1:20" ht="17.25" customHeight="1">
      <c r="A16" s="4">
        <f t="shared" si="8"/>
        <v>12</v>
      </c>
      <c r="B16" s="20" t="s">
        <v>61</v>
      </c>
      <c r="C16" s="20" t="s">
        <v>131</v>
      </c>
      <c r="D16" s="1">
        <v>7780</v>
      </c>
      <c r="E16" s="1">
        <v>100</v>
      </c>
      <c r="F16" s="1">
        <v>5220</v>
      </c>
      <c r="G16" s="16">
        <f t="shared" si="5"/>
        <v>67.09511568123393</v>
      </c>
      <c r="H16" s="1">
        <v>4</v>
      </c>
      <c r="I16" s="16">
        <f t="shared" si="6"/>
        <v>0.051413881748071974</v>
      </c>
      <c r="J16" s="1">
        <v>0</v>
      </c>
      <c r="K16" s="16">
        <f t="shared" si="0"/>
        <v>0</v>
      </c>
      <c r="L16" s="21">
        <v>412</v>
      </c>
      <c r="M16" s="16">
        <f t="shared" si="1"/>
        <v>5.295629820051414</v>
      </c>
      <c r="N16" s="1">
        <v>2144</v>
      </c>
      <c r="O16" s="15">
        <f t="shared" si="2"/>
        <v>27.557840616966583</v>
      </c>
      <c r="P16" s="33">
        <v>0</v>
      </c>
      <c r="Q16" s="34">
        <f t="shared" si="7"/>
        <v>0</v>
      </c>
      <c r="R16" s="38"/>
      <c r="S16" s="40">
        <f t="shared" si="3"/>
        <v>0</v>
      </c>
      <c r="T16" s="41">
        <f t="shared" si="4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1181</v>
      </c>
      <c r="E17" s="1">
        <v>100</v>
      </c>
      <c r="F17" s="1">
        <v>810</v>
      </c>
      <c r="G17" s="16">
        <f t="shared" si="5"/>
        <v>68.58594411515665</v>
      </c>
      <c r="H17" s="1">
        <v>84</v>
      </c>
      <c r="I17" s="16">
        <f t="shared" si="6"/>
        <v>7.112616426756986</v>
      </c>
      <c r="J17" s="1">
        <v>0</v>
      </c>
      <c r="K17" s="16">
        <f t="shared" si="0"/>
        <v>0</v>
      </c>
      <c r="L17" s="21">
        <v>1</v>
      </c>
      <c r="M17" s="16">
        <f t="shared" si="1"/>
        <v>0.0846740050804403</v>
      </c>
      <c r="N17" s="1">
        <v>286</v>
      </c>
      <c r="O17" s="15">
        <f t="shared" si="2"/>
        <v>24.216765453005927</v>
      </c>
      <c r="P17" s="33">
        <v>0</v>
      </c>
      <c r="Q17" s="34">
        <f t="shared" si="7"/>
        <v>0</v>
      </c>
      <c r="R17" s="38"/>
      <c r="S17" s="40">
        <f t="shared" si="3"/>
        <v>0</v>
      </c>
      <c r="T17" s="41">
        <f t="shared" si="4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13665</v>
      </c>
      <c r="E18" s="1">
        <v>100</v>
      </c>
      <c r="F18" s="1">
        <v>6893</v>
      </c>
      <c r="G18" s="16">
        <f t="shared" si="5"/>
        <v>50.44273691913648</v>
      </c>
      <c r="H18" s="1">
        <v>1</v>
      </c>
      <c r="I18" s="16">
        <f t="shared" si="6"/>
        <v>0.007317965605561654</v>
      </c>
      <c r="J18" s="1">
        <v>0</v>
      </c>
      <c r="K18" s="16">
        <f t="shared" si="0"/>
        <v>0</v>
      </c>
      <c r="L18" s="21">
        <v>1084</v>
      </c>
      <c r="M18" s="16">
        <f t="shared" si="1"/>
        <v>7.932674716428832</v>
      </c>
      <c r="N18" s="1">
        <v>5687</v>
      </c>
      <c r="O18" s="15">
        <f t="shared" si="2"/>
        <v>41.61727039882913</v>
      </c>
      <c r="P18" s="33">
        <v>74</v>
      </c>
      <c r="Q18" s="34">
        <f t="shared" si="7"/>
        <v>0.5415294548115624</v>
      </c>
      <c r="R18" s="38"/>
      <c r="S18" s="40">
        <f t="shared" si="3"/>
        <v>0</v>
      </c>
      <c r="T18" s="41">
        <f t="shared" si="4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16575</v>
      </c>
      <c r="E19" s="1">
        <v>100</v>
      </c>
      <c r="F19" s="1">
        <v>8217</v>
      </c>
      <c r="G19" s="16">
        <f t="shared" si="5"/>
        <v>49.574660633484164</v>
      </c>
      <c r="H19" s="1">
        <v>1028</v>
      </c>
      <c r="I19" s="16">
        <f t="shared" si="6"/>
        <v>6.20211161387632</v>
      </c>
      <c r="J19" s="1">
        <v>0</v>
      </c>
      <c r="K19" s="16">
        <f t="shared" si="0"/>
        <v>0</v>
      </c>
      <c r="L19" s="21">
        <v>1899</v>
      </c>
      <c r="M19" s="16">
        <f t="shared" si="1"/>
        <v>11.457013574660634</v>
      </c>
      <c r="N19" s="1">
        <v>5431</v>
      </c>
      <c r="O19" s="15">
        <f t="shared" si="2"/>
        <v>32.76621417797889</v>
      </c>
      <c r="P19" s="33">
        <v>45</v>
      </c>
      <c r="Q19" s="34">
        <f t="shared" si="7"/>
        <v>0.27149321266968324</v>
      </c>
      <c r="R19" s="38"/>
      <c r="S19" s="40">
        <f t="shared" si="3"/>
        <v>0</v>
      </c>
      <c r="T19" s="41">
        <f t="shared" si="4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10986</v>
      </c>
      <c r="E20" s="1">
        <v>100</v>
      </c>
      <c r="F20" s="1">
        <v>5281</v>
      </c>
      <c r="G20" s="16">
        <f t="shared" si="5"/>
        <v>48.070271254323686</v>
      </c>
      <c r="H20" s="1">
        <v>209</v>
      </c>
      <c r="I20" s="16">
        <f t="shared" si="6"/>
        <v>1.9024212634261788</v>
      </c>
      <c r="J20" s="1">
        <v>0</v>
      </c>
      <c r="K20" s="16">
        <f t="shared" si="0"/>
        <v>0</v>
      </c>
      <c r="L20" s="21">
        <v>1892</v>
      </c>
      <c r="M20" s="16">
        <f t="shared" si="1"/>
        <v>17.221918805752775</v>
      </c>
      <c r="N20" s="1">
        <v>3604</v>
      </c>
      <c r="O20" s="15">
        <f t="shared" si="2"/>
        <v>32.80538867649736</v>
      </c>
      <c r="P20" s="33">
        <v>163</v>
      </c>
      <c r="Q20" s="34">
        <f t="shared" si="7"/>
        <v>1.483706535590752</v>
      </c>
      <c r="R20" s="38"/>
      <c r="S20" s="40">
        <f t="shared" si="3"/>
        <v>0</v>
      </c>
      <c r="T20" s="41">
        <f t="shared" si="4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10550</v>
      </c>
      <c r="E21" s="1">
        <v>100</v>
      </c>
      <c r="F21" s="1">
        <v>5561</v>
      </c>
      <c r="G21" s="16">
        <f t="shared" si="5"/>
        <v>52.710900473933656</v>
      </c>
      <c r="H21" s="1">
        <v>0</v>
      </c>
      <c r="I21" s="16">
        <f t="shared" si="6"/>
        <v>0</v>
      </c>
      <c r="J21" s="1">
        <v>0</v>
      </c>
      <c r="K21" s="16">
        <f t="shared" si="0"/>
        <v>0</v>
      </c>
      <c r="L21" s="21">
        <v>2868</v>
      </c>
      <c r="M21" s="16">
        <f t="shared" si="1"/>
        <v>27.18483412322275</v>
      </c>
      <c r="N21" s="1">
        <v>2121</v>
      </c>
      <c r="O21" s="15">
        <f t="shared" si="2"/>
        <v>20.104265402843602</v>
      </c>
      <c r="P21" s="33">
        <v>165</v>
      </c>
      <c r="Q21" s="34">
        <f t="shared" si="7"/>
        <v>1.5639810426540284</v>
      </c>
      <c r="R21" s="38"/>
      <c r="S21" s="40">
        <f t="shared" si="3"/>
        <v>0</v>
      </c>
      <c r="T21" s="41">
        <f t="shared" si="4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14529</v>
      </c>
      <c r="E22" s="1">
        <v>100</v>
      </c>
      <c r="F22" s="1">
        <v>8083</v>
      </c>
      <c r="G22" s="16">
        <f t="shared" si="5"/>
        <v>55.63356046527635</v>
      </c>
      <c r="H22" s="1">
        <v>78</v>
      </c>
      <c r="I22" s="16">
        <f t="shared" si="6"/>
        <v>0.5368573198430725</v>
      </c>
      <c r="J22" s="1">
        <v>0</v>
      </c>
      <c r="K22" s="16">
        <f t="shared" si="0"/>
        <v>0</v>
      </c>
      <c r="L22" s="21">
        <v>2466</v>
      </c>
      <c r="M22" s="16">
        <f t="shared" si="1"/>
        <v>16.97295065042329</v>
      </c>
      <c r="N22" s="1">
        <v>3902</v>
      </c>
      <c r="O22" s="15">
        <f t="shared" si="2"/>
        <v>26.856631564457295</v>
      </c>
      <c r="P22" s="33">
        <v>153</v>
      </c>
      <c r="Q22" s="34">
        <f t="shared" si="7"/>
        <v>1.0530662812306422</v>
      </c>
      <c r="R22" s="38"/>
      <c r="S22" s="40">
        <f t="shared" si="3"/>
        <v>0</v>
      </c>
      <c r="T22" s="41">
        <f t="shared" si="4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9683</v>
      </c>
      <c r="E23" s="1">
        <v>100</v>
      </c>
      <c r="F23" s="1">
        <v>4292</v>
      </c>
      <c r="G23" s="16">
        <f t="shared" si="5"/>
        <v>44.325105855623256</v>
      </c>
      <c r="H23" s="1">
        <v>282</v>
      </c>
      <c r="I23" s="16">
        <f t="shared" si="6"/>
        <v>2.9123205618093566</v>
      </c>
      <c r="J23" s="1">
        <v>0</v>
      </c>
      <c r="K23" s="16">
        <f t="shared" si="0"/>
        <v>0</v>
      </c>
      <c r="L23" s="21">
        <v>1552</v>
      </c>
      <c r="M23" s="16">
        <f t="shared" si="1"/>
        <v>16.028090467830218</v>
      </c>
      <c r="N23" s="1">
        <v>3557</v>
      </c>
      <c r="O23" s="15">
        <f t="shared" si="2"/>
        <v>36.73448311473717</v>
      </c>
      <c r="P23" s="33">
        <v>123</v>
      </c>
      <c r="Q23" s="34">
        <f t="shared" si="7"/>
        <v>1.2702674790870598</v>
      </c>
      <c r="R23" s="38"/>
      <c r="S23" s="40">
        <f t="shared" si="3"/>
        <v>0</v>
      </c>
      <c r="T23" s="41">
        <f t="shared" si="4"/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7873</v>
      </c>
      <c r="E24" s="1">
        <v>100</v>
      </c>
      <c r="F24" s="1">
        <v>3644</v>
      </c>
      <c r="G24" s="16">
        <f t="shared" si="5"/>
        <v>46.28477073542487</v>
      </c>
      <c r="H24" s="1">
        <v>1666</v>
      </c>
      <c r="I24" s="16">
        <f t="shared" si="6"/>
        <v>21.16092975993903</v>
      </c>
      <c r="J24" s="1">
        <v>0</v>
      </c>
      <c r="K24" s="16">
        <f t="shared" si="0"/>
        <v>0</v>
      </c>
      <c r="L24" s="21">
        <v>487</v>
      </c>
      <c r="M24" s="16">
        <f t="shared" si="1"/>
        <v>6.1856979550362</v>
      </c>
      <c r="N24" s="1">
        <v>2076</v>
      </c>
      <c r="O24" s="15">
        <f t="shared" si="2"/>
        <v>26.368601549599894</v>
      </c>
      <c r="P24" s="33">
        <v>0</v>
      </c>
      <c r="Q24" s="34">
        <f t="shared" si="7"/>
        <v>0</v>
      </c>
      <c r="R24" s="38"/>
      <c r="S24" s="40">
        <f t="shared" si="3"/>
        <v>0</v>
      </c>
      <c r="T24" s="41">
        <f t="shared" si="4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16944</v>
      </c>
      <c r="E25" s="1">
        <v>100</v>
      </c>
      <c r="F25" s="1">
        <v>8163</v>
      </c>
      <c r="G25" s="16">
        <f t="shared" si="5"/>
        <v>48.17634560906516</v>
      </c>
      <c r="H25" s="1">
        <v>406</v>
      </c>
      <c r="I25" s="16">
        <f t="shared" si="6"/>
        <v>2.3961284230406044</v>
      </c>
      <c r="J25" s="1">
        <v>0</v>
      </c>
      <c r="K25" s="16">
        <f t="shared" si="0"/>
        <v>0</v>
      </c>
      <c r="L25" s="21">
        <v>1022</v>
      </c>
      <c r="M25" s="16">
        <f t="shared" si="1"/>
        <v>6.031633616619452</v>
      </c>
      <c r="N25" s="1">
        <v>7353</v>
      </c>
      <c r="O25" s="15">
        <f t="shared" si="2"/>
        <v>43.39589235127479</v>
      </c>
      <c r="P25" s="33">
        <v>80</v>
      </c>
      <c r="Q25" s="34">
        <f t="shared" si="7"/>
        <v>0.4721435316336166</v>
      </c>
      <c r="R25" s="38"/>
      <c r="S25" s="40">
        <f t="shared" si="3"/>
        <v>0</v>
      </c>
      <c r="T25" s="41">
        <f t="shared" si="4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3712</v>
      </c>
      <c r="E26" s="1">
        <v>100</v>
      </c>
      <c r="F26" s="1">
        <v>670</v>
      </c>
      <c r="G26" s="16">
        <f t="shared" si="5"/>
        <v>18.049568965517242</v>
      </c>
      <c r="H26" s="1">
        <v>456</v>
      </c>
      <c r="I26" s="16">
        <f t="shared" si="6"/>
        <v>12.284482758620689</v>
      </c>
      <c r="J26" s="1">
        <v>0</v>
      </c>
      <c r="K26" s="16">
        <f t="shared" si="0"/>
        <v>0</v>
      </c>
      <c r="L26" s="21">
        <v>213</v>
      </c>
      <c r="M26" s="16">
        <f t="shared" si="1"/>
        <v>5.738146551724138</v>
      </c>
      <c r="N26" s="1">
        <v>2373</v>
      </c>
      <c r="O26" s="15">
        <f t="shared" si="2"/>
        <v>63.927801724137936</v>
      </c>
      <c r="P26" s="33">
        <v>0</v>
      </c>
      <c r="Q26" s="34">
        <f t="shared" si="7"/>
        <v>0</v>
      </c>
      <c r="R26" s="38"/>
      <c r="S26" s="40">
        <f t="shared" si="3"/>
        <v>0</v>
      </c>
      <c r="T26" s="41">
        <f t="shared" si="4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22260</v>
      </c>
      <c r="E27" s="1">
        <v>100</v>
      </c>
      <c r="F27" s="1">
        <v>5176</v>
      </c>
      <c r="G27" s="16">
        <f t="shared" si="5"/>
        <v>23.252470799640612</v>
      </c>
      <c r="H27" s="1">
        <v>1353</v>
      </c>
      <c r="I27" s="16">
        <f t="shared" si="6"/>
        <v>6.078167115902965</v>
      </c>
      <c r="J27" s="1">
        <v>0</v>
      </c>
      <c r="K27" s="16">
        <f t="shared" si="0"/>
        <v>0</v>
      </c>
      <c r="L27" s="21">
        <v>2190</v>
      </c>
      <c r="M27" s="16">
        <f t="shared" si="1"/>
        <v>9.838274932614555</v>
      </c>
      <c r="N27" s="1">
        <v>13541</v>
      </c>
      <c r="O27" s="15">
        <f t="shared" si="2"/>
        <v>60.83108715184187</v>
      </c>
      <c r="P27" s="33">
        <v>163</v>
      </c>
      <c r="Q27" s="34">
        <f t="shared" si="7"/>
        <v>0.7322551662174304</v>
      </c>
      <c r="R27" s="38"/>
      <c r="S27" s="40">
        <f t="shared" si="3"/>
        <v>0</v>
      </c>
      <c r="T27" s="41">
        <f t="shared" si="4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5613</v>
      </c>
      <c r="E28" s="1">
        <v>100</v>
      </c>
      <c r="F28" s="1">
        <v>3068</v>
      </c>
      <c r="G28" s="16">
        <f t="shared" si="5"/>
        <v>54.65882772136113</v>
      </c>
      <c r="H28" s="1">
        <v>0</v>
      </c>
      <c r="I28" s="16">
        <f t="shared" si="6"/>
        <v>0</v>
      </c>
      <c r="J28" s="1">
        <v>0</v>
      </c>
      <c r="K28" s="16">
        <f t="shared" si="0"/>
        <v>0</v>
      </c>
      <c r="L28" s="21">
        <v>108</v>
      </c>
      <c r="M28" s="16">
        <f t="shared" si="1"/>
        <v>1.9241047568145375</v>
      </c>
      <c r="N28" s="1">
        <v>2437</v>
      </c>
      <c r="O28" s="15">
        <f t="shared" si="2"/>
        <v>43.417067521824336</v>
      </c>
      <c r="P28" s="33">
        <v>5</v>
      </c>
      <c r="Q28" s="34">
        <f t="shared" si="7"/>
        <v>0.08907892392659897</v>
      </c>
      <c r="R28" s="38"/>
      <c r="S28" s="40">
        <f t="shared" si="3"/>
        <v>0</v>
      </c>
      <c r="T28" s="41">
        <f t="shared" si="4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7127</v>
      </c>
      <c r="E29" s="17">
        <v>100</v>
      </c>
      <c r="F29" s="17">
        <v>1954</v>
      </c>
      <c r="G29" s="18">
        <f t="shared" si="5"/>
        <v>27.416865441279644</v>
      </c>
      <c r="H29" s="17">
        <v>837</v>
      </c>
      <c r="I29" s="18">
        <f t="shared" si="6"/>
        <v>11.744071839483654</v>
      </c>
      <c r="J29" s="17">
        <v>0</v>
      </c>
      <c r="K29" s="18">
        <f t="shared" si="0"/>
        <v>0</v>
      </c>
      <c r="L29" s="21">
        <v>1978</v>
      </c>
      <c r="M29" s="16">
        <f t="shared" si="1"/>
        <v>27.753613020906414</v>
      </c>
      <c r="N29" s="17">
        <v>2358</v>
      </c>
      <c r="O29" s="19">
        <f t="shared" si="2"/>
        <v>33.085449698330294</v>
      </c>
      <c r="P29" s="33">
        <v>0</v>
      </c>
      <c r="Q29" s="34">
        <f t="shared" si="7"/>
        <v>0</v>
      </c>
      <c r="R29" s="38"/>
      <c r="S29" s="40">
        <f t="shared" si="3"/>
        <v>0</v>
      </c>
      <c r="T29" s="41">
        <f t="shared" si="4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6594</v>
      </c>
      <c r="E30" s="1">
        <v>100</v>
      </c>
      <c r="F30" s="1">
        <v>4607</v>
      </c>
      <c r="G30" s="16">
        <f t="shared" si="5"/>
        <v>69.86654534425234</v>
      </c>
      <c r="H30" s="1">
        <v>0</v>
      </c>
      <c r="I30" s="16">
        <f t="shared" si="6"/>
        <v>0</v>
      </c>
      <c r="J30" s="1">
        <v>0</v>
      </c>
      <c r="K30" s="16">
        <f t="shared" si="0"/>
        <v>0</v>
      </c>
      <c r="L30" s="21">
        <v>355</v>
      </c>
      <c r="M30" s="16">
        <f t="shared" si="1"/>
        <v>5.3836821352744915</v>
      </c>
      <c r="N30" s="1">
        <v>1632</v>
      </c>
      <c r="O30" s="15">
        <f t="shared" si="2"/>
        <v>24.749772520473158</v>
      </c>
      <c r="P30" s="33">
        <v>197</v>
      </c>
      <c r="Q30" s="34">
        <f t="shared" si="7"/>
        <v>2.9875644525326055</v>
      </c>
      <c r="R30" s="38"/>
      <c r="S30" s="40">
        <f t="shared" si="3"/>
        <v>0</v>
      </c>
      <c r="T30" s="41">
        <f t="shared" si="4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6971</v>
      </c>
      <c r="E31" s="1">
        <v>100</v>
      </c>
      <c r="F31" s="1">
        <v>3267</v>
      </c>
      <c r="G31" s="16">
        <f t="shared" si="5"/>
        <v>46.86558599913929</v>
      </c>
      <c r="H31" s="1">
        <v>682</v>
      </c>
      <c r="I31" s="16">
        <f t="shared" si="6"/>
        <v>9.783388323052646</v>
      </c>
      <c r="J31" s="1">
        <v>0</v>
      </c>
      <c r="K31" s="16">
        <f t="shared" si="0"/>
        <v>0</v>
      </c>
      <c r="L31" s="21">
        <v>204</v>
      </c>
      <c r="M31" s="16">
        <f t="shared" si="1"/>
        <v>2.9264094104145744</v>
      </c>
      <c r="N31" s="1">
        <v>2818</v>
      </c>
      <c r="O31" s="15">
        <f t="shared" si="2"/>
        <v>40.42461626739349</v>
      </c>
      <c r="P31" s="33">
        <v>94</v>
      </c>
      <c r="Q31" s="34">
        <f t="shared" si="7"/>
        <v>1.3484435518576963</v>
      </c>
      <c r="R31" s="38"/>
      <c r="S31" s="40">
        <f t="shared" si="3"/>
        <v>0</v>
      </c>
      <c r="T31" s="41">
        <f t="shared" si="4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1976</v>
      </c>
      <c r="E32" s="1">
        <v>100</v>
      </c>
      <c r="F32" s="1">
        <v>1722</v>
      </c>
      <c r="G32" s="16">
        <f t="shared" si="5"/>
        <v>87.14574898785426</v>
      </c>
      <c r="H32" s="1">
        <v>79</v>
      </c>
      <c r="I32" s="16">
        <f t="shared" si="6"/>
        <v>3.9979757085020244</v>
      </c>
      <c r="J32" s="1">
        <v>0</v>
      </c>
      <c r="K32" s="16">
        <f t="shared" si="0"/>
        <v>0</v>
      </c>
      <c r="L32" s="21">
        <v>11</v>
      </c>
      <c r="M32" s="16">
        <f t="shared" si="1"/>
        <v>0.5566801619433198</v>
      </c>
      <c r="N32" s="1">
        <v>164</v>
      </c>
      <c r="O32" s="15">
        <f t="shared" si="2"/>
        <v>8.299595141700406</v>
      </c>
      <c r="P32" s="33">
        <v>0</v>
      </c>
      <c r="Q32" s="34">
        <f t="shared" si="7"/>
        <v>0</v>
      </c>
      <c r="R32" s="38"/>
      <c r="S32" s="40">
        <f t="shared" si="3"/>
        <v>0</v>
      </c>
      <c r="T32" s="41">
        <f t="shared" si="4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3901</v>
      </c>
      <c r="E33" s="1">
        <v>100</v>
      </c>
      <c r="F33" s="1">
        <v>2777</v>
      </c>
      <c r="G33" s="16">
        <f t="shared" si="5"/>
        <v>71.18687516021534</v>
      </c>
      <c r="H33" s="1">
        <v>0</v>
      </c>
      <c r="I33" s="16">
        <f t="shared" si="6"/>
        <v>0</v>
      </c>
      <c r="J33" s="1">
        <v>0</v>
      </c>
      <c r="K33" s="16">
        <f t="shared" si="0"/>
        <v>0</v>
      </c>
      <c r="L33" s="21">
        <v>26</v>
      </c>
      <c r="M33" s="16">
        <f t="shared" si="1"/>
        <v>0.6664957703153037</v>
      </c>
      <c r="N33" s="1">
        <v>1098</v>
      </c>
      <c r="O33" s="15">
        <f t="shared" si="2"/>
        <v>28.146629069469363</v>
      </c>
      <c r="P33" s="33">
        <v>18</v>
      </c>
      <c r="Q33" s="34">
        <f t="shared" si="7"/>
        <v>0.4614201486798257</v>
      </c>
      <c r="R33" s="38"/>
      <c r="S33" s="40">
        <f t="shared" si="3"/>
        <v>0</v>
      </c>
      <c r="T33" s="41">
        <f t="shared" si="4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1495</v>
      </c>
      <c r="E34" s="1">
        <v>100</v>
      </c>
      <c r="F34" s="1">
        <v>776</v>
      </c>
      <c r="G34" s="16">
        <f t="shared" si="5"/>
        <v>51.90635451505017</v>
      </c>
      <c r="H34" s="1">
        <v>24</v>
      </c>
      <c r="I34" s="16">
        <f t="shared" si="6"/>
        <v>1.6053511705685617</v>
      </c>
      <c r="J34" s="1">
        <v>0</v>
      </c>
      <c r="K34" s="16">
        <f t="shared" si="0"/>
        <v>0</v>
      </c>
      <c r="L34" s="21">
        <v>6</v>
      </c>
      <c r="M34" s="16">
        <f t="shared" si="1"/>
        <v>0.4013377926421404</v>
      </c>
      <c r="N34" s="1">
        <v>689</v>
      </c>
      <c r="O34" s="15">
        <f t="shared" si="2"/>
        <v>46.08695652173913</v>
      </c>
      <c r="P34" s="33">
        <v>15</v>
      </c>
      <c r="Q34" s="34">
        <f t="shared" si="7"/>
        <v>1.0033444816053512</v>
      </c>
      <c r="R34" s="38"/>
      <c r="S34" s="40">
        <f t="shared" si="3"/>
        <v>0</v>
      </c>
      <c r="T34" s="41">
        <f t="shared" si="4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2399</v>
      </c>
      <c r="E35" s="1">
        <v>100</v>
      </c>
      <c r="F35" s="1">
        <v>1650</v>
      </c>
      <c r="G35" s="16">
        <f t="shared" si="5"/>
        <v>68.77865777407253</v>
      </c>
      <c r="H35" s="1">
        <v>34</v>
      </c>
      <c r="I35" s="16">
        <f t="shared" si="6"/>
        <v>1.41725719049604</v>
      </c>
      <c r="J35" s="1">
        <v>0</v>
      </c>
      <c r="K35" s="16">
        <f t="shared" si="0"/>
        <v>0</v>
      </c>
      <c r="L35" s="21">
        <v>2</v>
      </c>
      <c r="M35" s="16">
        <f t="shared" si="1"/>
        <v>0.08336807002917883</v>
      </c>
      <c r="N35" s="1">
        <v>713</v>
      </c>
      <c r="O35" s="15">
        <f t="shared" si="2"/>
        <v>29.72071696540225</v>
      </c>
      <c r="P35" s="33">
        <v>91</v>
      </c>
      <c r="Q35" s="34">
        <f t="shared" si="7"/>
        <v>3.793247186327636</v>
      </c>
      <c r="R35" s="38"/>
      <c r="S35" s="40">
        <f t="shared" si="3"/>
        <v>0</v>
      </c>
      <c r="T35" s="41">
        <f t="shared" si="4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2188</v>
      </c>
      <c r="E36" s="1">
        <v>100</v>
      </c>
      <c r="F36" s="1">
        <v>2124</v>
      </c>
      <c r="G36" s="16">
        <f t="shared" si="5"/>
        <v>97.07495429616088</v>
      </c>
      <c r="H36" s="1">
        <v>0</v>
      </c>
      <c r="I36" s="16">
        <f t="shared" si="6"/>
        <v>0</v>
      </c>
      <c r="J36" s="1">
        <v>0</v>
      </c>
      <c r="K36" s="16">
        <f t="shared" si="0"/>
        <v>0</v>
      </c>
      <c r="L36" s="21">
        <v>0</v>
      </c>
      <c r="M36" s="16">
        <f t="shared" si="1"/>
        <v>0</v>
      </c>
      <c r="N36" s="1">
        <v>64</v>
      </c>
      <c r="O36" s="15">
        <f t="shared" si="2"/>
        <v>2.9250457038391224</v>
      </c>
      <c r="P36" s="33">
        <v>0</v>
      </c>
      <c r="Q36" s="34">
        <f t="shared" si="7"/>
        <v>0</v>
      </c>
      <c r="R36" s="38"/>
      <c r="S36" s="40">
        <f t="shared" si="3"/>
        <v>0</v>
      </c>
      <c r="T36" s="41">
        <f t="shared" si="4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3215</v>
      </c>
      <c r="E37" s="1">
        <v>100</v>
      </c>
      <c r="F37" s="1">
        <v>2827</v>
      </c>
      <c r="G37" s="16">
        <f aca="true" t="shared" si="10" ref="G37:G68">F37/D37*100</f>
        <v>87.93157076205289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23</v>
      </c>
      <c r="M37" s="16">
        <f aca="true" t="shared" si="13" ref="M37:M68">L37/D37*100</f>
        <v>0.7153965785381027</v>
      </c>
      <c r="N37" s="1">
        <v>365</v>
      </c>
      <c r="O37" s="15">
        <f aca="true" t="shared" si="14" ref="O37:O68">N37/D37*100</f>
        <v>11.35303265940902</v>
      </c>
      <c r="P37" s="33">
        <v>24</v>
      </c>
      <c r="Q37" s="34">
        <f aca="true" t="shared" si="15" ref="Q37:Q68">P37/D37*100</f>
        <v>0.7465007776049767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1827</v>
      </c>
      <c r="E38" s="1">
        <v>100</v>
      </c>
      <c r="F38" s="1">
        <v>771</v>
      </c>
      <c r="G38" s="16">
        <f t="shared" si="10"/>
        <v>42.20032840722496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13</v>
      </c>
      <c r="M38" s="16">
        <f t="shared" si="13"/>
        <v>0.7115489874110563</v>
      </c>
      <c r="N38" s="1">
        <v>1043</v>
      </c>
      <c r="O38" s="15">
        <f t="shared" si="14"/>
        <v>57.08812260536399</v>
      </c>
      <c r="P38" s="33">
        <v>65</v>
      </c>
      <c r="Q38" s="34">
        <f t="shared" si="15"/>
        <v>3.5577449370552823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6096</v>
      </c>
      <c r="E39" s="1">
        <v>100</v>
      </c>
      <c r="F39" s="1">
        <v>1760</v>
      </c>
      <c r="G39" s="16">
        <f t="shared" si="10"/>
        <v>28.871391076115486</v>
      </c>
      <c r="H39" s="1">
        <v>44</v>
      </c>
      <c r="I39" s="16">
        <f t="shared" si="11"/>
        <v>0.7217847769028871</v>
      </c>
      <c r="J39" s="1">
        <v>0</v>
      </c>
      <c r="K39" s="16">
        <f t="shared" si="12"/>
        <v>0</v>
      </c>
      <c r="L39" s="21">
        <v>440</v>
      </c>
      <c r="M39" s="16">
        <f t="shared" si="13"/>
        <v>7.217847769028872</v>
      </c>
      <c r="N39" s="1">
        <v>3852</v>
      </c>
      <c r="O39" s="15">
        <f t="shared" si="14"/>
        <v>63.188976377952756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3629</v>
      </c>
      <c r="E40" s="1">
        <v>100</v>
      </c>
      <c r="F40" s="1">
        <v>1251</v>
      </c>
      <c r="G40" s="16">
        <f t="shared" si="10"/>
        <v>34.47230642050151</v>
      </c>
      <c r="H40" s="1">
        <v>1074</v>
      </c>
      <c r="I40" s="16">
        <f t="shared" si="11"/>
        <v>29.594929732708735</v>
      </c>
      <c r="J40" s="1">
        <v>0</v>
      </c>
      <c r="K40" s="16">
        <f t="shared" si="12"/>
        <v>0</v>
      </c>
      <c r="L40" s="21">
        <v>22</v>
      </c>
      <c r="M40" s="16">
        <f t="shared" si="13"/>
        <v>0.606227610912097</v>
      </c>
      <c r="N40" s="1">
        <v>1282</v>
      </c>
      <c r="O40" s="15">
        <f t="shared" si="14"/>
        <v>35.326536235877654</v>
      </c>
      <c r="P40" s="33">
        <v>144</v>
      </c>
      <c r="Q40" s="34">
        <f t="shared" si="15"/>
        <v>3.968035271424635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5674</v>
      </c>
      <c r="E41" s="1">
        <v>100</v>
      </c>
      <c r="F41" s="1">
        <v>434</v>
      </c>
      <c r="G41" s="16">
        <f t="shared" si="10"/>
        <v>7.648924920690871</v>
      </c>
      <c r="H41" s="1">
        <v>164</v>
      </c>
      <c r="I41" s="16">
        <f t="shared" si="11"/>
        <v>2.8903771589707437</v>
      </c>
      <c r="J41" s="1">
        <v>0</v>
      </c>
      <c r="K41" s="16">
        <f t="shared" si="12"/>
        <v>0</v>
      </c>
      <c r="L41" s="21">
        <v>420</v>
      </c>
      <c r="M41" s="16">
        <f t="shared" si="13"/>
        <v>7.402185407120197</v>
      </c>
      <c r="N41" s="1">
        <v>4656</v>
      </c>
      <c r="O41" s="15">
        <f t="shared" si="14"/>
        <v>82.05851251321819</v>
      </c>
      <c r="P41" s="33">
        <v>133</v>
      </c>
      <c r="Q41" s="34">
        <f t="shared" si="15"/>
        <v>2.344025378921396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6989</v>
      </c>
      <c r="E42" s="1">
        <v>100</v>
      </c>
      <c r="F42" s="1">
        <v>3635</v>
      </c>
      <c r="G42" s="16">
        <f t="shared" si="10"/>
        <v>52.01030190299042</v>
      </c>
      <c r="H42" s="1">
        <v>22</v>
      </c>
      <c r="I42" s="16">
        <f t="shared" si="11"/>
        <v>0.3147803691515238</v>
      </c>
      <c r="J42" s="1">
        <v>0</v>
      </c>
      <c r="K42" s="16">
        <f t="shared" si="12"/>
        <v>0</v>
      </c>
      <c r="L42" s="21">
        <v>55</v>
      </c>
      <c r="M42" s="16">
        <f t="shared" si="13"/>
        <v>0.7869509228788096</v>
      </c>
      <c r="N42" s="1">
        <v>3277</v>
      </c>
      <c r="O42" s="15">
        <f t="shared" si="14"/>
        <v>46.88796680497925</v>
      </c>
      <c r="P42" s="33">
        <v>20</v>
      </c>
      <c r="Q42" s="34">
        <f t="shared" si="15"/>
        <v>0.28616397195593074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7210</v>
      </c>
      <c r="E43" s="1">
        <v>100</v>
      </c>
      <c r="F43" s="1">
        <v>4771</v>
      </c>
      <c r="G43" s="16">
        <f t="shared" si="10"/>
        <v>66.17198335644937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74</v>
      </c>
      <c r="M43" s="16">
        <f t="shared" si="13"/>
        <v>1.0263522884882108</v>
      </c>
      <c r="N43" s="1">
        <v>2365</v>
      </c>
      <c r="O43" s="15">
        <f t="shared" si="14"/>
        <v>32.801664355062414</v>
      </c>
      <c r="P43" s="33">
        <v>187</v>
      </c>
      <c r="Q43" s="34">
        <f t="shared" si="15"/>
        <v>2.593619972260749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8732</v>
      </c>
      <c r="E45" s="1">
        <v>100</v>
      </c>
      <c r="F45" s="1">
        <v>2004</v>
      </c>
      <c r="G45" s="16">
        <f t="shared" si="10"/>
        <v>22.950068712780578</v>
      </c>
      <c r="H45" s="1">
        <v>5</v>
      </c>
      <c r="I45" s="16">
        <f t="shared" si="11"/>
        <v>0.05726065048098947</v>
      </c>
      <c r="J45" s="1">
        <v>0</v>
      </c>
      <c r="K45" s="16">
        <f t="shared" si="12"/>
        <v>0</v>
      </c>
      <c r="L45" s="21">
        <v>1571</v>
      </c>
      <c r="M45" s="16">
        <f t="shared" si="13"/>
        <v>17.99129638112689</v>
      </c>
      <c r="N45" s="1">
        <v>5152</v>
      </c>
      <c r="O45" s="15">
        <f t="shared" si="14"/>
        <v>59.00137425561154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7448</v>
      </c>
      <c r="E46" s="1">
        <v>100</v>
      </c>
      <c r="F46" s="1">
        <v>2493</v>
      </c>
      <c r="G46" s="16">
        <f t="shared" si="10"/>
        <v>33.47207303974221</v>
      </c>
      <c r="H46" s="1">
        <v>186</v>
      </c>
      <c r="I46" s="16">
        <f t="shared" si="11"/>
        <v>2.497314715359828</v>
      </c>
      <c r="J46" s="1">
        <v>0</v>
      </c>
      <c r="K46" s="16">
        <f t="shared" si="12"/>
        <v>0</v>
      </c>
      <c r="L46" s="21">
        <v>643</v>
      </c>
      <c r="M46" s="16">
        <f t="shared" si="13"/>
        <v>8.633190118152525</v>
      </c>
      <c r="N46" s="1">
        <v>4126</v>
      </c>
      <c r="O46" s="15">
        <f t="shared" si="14"/>
        <v>55.39742212674543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11866</v>
      </c>
      <c r="E47" s="1">
        <v>100</v>
      </c>
      <c r="F47" s="1">
        <v>4817</v>
      </c>
      <c r="G47" s="16">
        <f t="shared" si="10"/>
        <v>40.59497724591269</v>
      </c>
      <c r="H47" s="1">
        <v>379</v>
      </c>
      <c r="I47" s="16">
        <f t="shared" si="11"/>
        <v>3.19399966290241</v>
      </c>
      <c r="J47" s="1">
        <v>0</v>
      </c>
      <c r="K47" s="16">
        <f t="shared" si="12"/>
        <v>0</v>
      </c>
      <c r="L47" s="21">
        <v>612</v>
      </c>
      <c r="M47" s="16">
        <f t="shared" si="13"/>
        <v>5.157593123209169</v>
      </c>
      <c r="N47" s="1">
        <v>6058</v>
      </c>
      <c r="O47" s="15">
        <f t="shared" si="14"/>
        <v>51.05342996797573</v>
      </c>
      <c r="P47" s="33">
        <v>122</v>
      </c>
      <c r="Q47" s="34">
        <f t="shared" si="15"/>
        <v>1.0281476487443115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7580</v>
      </c>
      <c r="E48" s="1">
        <v>100</v>
      </c>
      <c r="F48" s="1">
        <v>4276</v>
      </c>
      <c r="G48" s="16">
        <f t="shared" si="10"/>
        <v>56.41160949868074</v>
      </c>
      <c r="H48" s="1">
        <v>449</v>
      </c>
      <c r="I48" s="16">
        <f t="shared" si="11"/>
        <v>5.923482849604222</v>
      </c>
      <c r="J48" s="1">
        <v>0</v>
      </c>
      <c r="K48" s="16">
        <f t="shared" si="12"/>
        <v>0</v>
      </c>
      <c r="L48" s="21">
        <v>167</v>
      </c>
      <c r="M48" s="16">
        <f t="shared" si="13"/>
        <v>2.203166226912929</v>
      </c>
      <c r="N48" s="1">
        <v>2688</v>
      </c>
      <c r="O48" s="15">
        <f t="shared" si="14"/>
        <v>35.46174142480211</v>
      </c>
      <c r="P48" s="33">
        <v>76</v>
      </c>
      <c r="Q48" s="34">
        <f t="shared" si="15"/>
        <v>1.0026385224274408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1093</v>
      </c>
      <c r="E49" s="1">
        <v>100</v>
      </c>
      <c r="F49" s="1">
        <v>601</v>
      </c>
      <c r="G49" s="16">
        <f t="shared" si="10"/>
        <v>54.98627630375115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2</v>
      </c>
      <c r="M49" s="16">
        <f t="shared" si="13"/>
        <v>0.18298261665141813</v>
      </c>
      <c r="N49" s="1">
        <v>490</v>
      </c>
      <c r="O49" s="15">
        <f t="shared" si="14"/>
        <v>44.83074107959744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328</v>
      </c>
      <c r="E50" s="1">
        <v>100</v>
      </c>
      <c r="F50" s="1">
        <v>221</v>
      </c>
      <c r="G50" s="16">
        <f t="shared" si="10"/>
        <v>67.3780487804878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107</v>
      </c>
      <c r="O50" s="15">
        <f t="shared" si="14"/>
        <v>32.6219512195122</v>
      </c>
      <c r="P50" s="33">
        <v>0</v>
      </c>
      <c r="Q50" s="34">
        <f t="shared" si="15"/>
        <v>0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3197</v>
      </c>
      <c r="E51" s="1">
        <v>100</v>
      </c>
      <c r="F51" s="1">
        <v>2233</v>
      </c>
      <c r="G51" s="16">
        <f t="shared" si="10"/>
        <v>69.84673131060369</v>
      </c>
      <c r="H51" s="1">
        <v>1</v>
      </c>
      <c r="I51" s="16">
        <f t="shared" si="11"/>
        <v>0.03127932436659368</v>
      </c>
      <c r="J51" s="1">
        <v>0</v>
      </c>
      <c r="K51" s="16">
        <f t="shared" si="12"/>
        <v>0</v>
      </c>
      <c r="L51" s="21">
        <v>45</v>
      </c>
      <c r="M51" s="16">
        <f t="shared" si="13"/>
        <v>1.4075695964967156</v>
      </c>
      <c r="N51" s="1">
        <v>918</v>
      </c>
      <c r="O51" s="15">
        <f t="shared" si="14"/>
        <v>28.714419768533002</v>
      </c>
      <c r="P51" s="33">
        <v>24</v>
      </c>
      <c r="Q51" s="34">
        <f t="shared" si="15"/>
        <v>0.7507037847982484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2527</v>
      </c>
      <c r="E53" s="1">
        <v>100</v>
      </c>
      <c r="F53" s="1">
        <v>1612</v>
      </c>
      <c r="G53" s="16">
        <f t="shared" si="10"/>
        <v>63.79105658884052</v>
      </c>
      <c r="H53" s="1">
        <v>18</v>
      </c>
      <c r="I53" s="16">
        <f t="shared" si="11"/>
        <v>0.7123070834982193</v>
      </c>
      <c r="J53" s="1">
        <v>0</v>
      </c>
      <c r="K53" s="16">
        <f t="shared" si="12"/>
        <v>0</v>
      </c>
      <c r="L53" s="21">
        <v>203</v>
      </c>
      <c r="M53" s="16">
        <f t="shared" si="13"/>
        <v>8.033240997229916</v>
      </c>
      <c r="N53" s="1">
        <v>694</v>
      </c>
      <c r="O53" s="15">
        <f t="shared" si="14"/>
        <v>27.46339533043134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3717</v>
      </c>
      <c r="E54" s="1">
        <v>100</v>
      </c>
      <c r="F54" s="1">
        <v>2050</v>
      </c>
      <c r="G54" s="16">
        <f t="shared" si="10"/>
        <v>55.15200430454668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769</v>
      </c>
      <c r="M54" s="16">
        <f t="shared" si="13"/>
        <v>20.688727468388485</v>
      </c>
      <c r="N54" s="1">
        <v>898</v>
      </c>
      <c r="O54" s="15">
        <f t="shared" si="14"/>
        <v>24.159268227064835</v>
      </c>
      <c r="P54" s="33">
        <v>28</v>
      </c>
      <c r="Q54" s="34">
        <f t="shared" si="15"/>
        <v>0.7532956685499058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3572</v>
      </c>
      <c r="E55" s="1">
        <v>100</v>
      </c>
      <c r="F55" s="1">
        <v>3560</v>
      </c>
      <c r="G55" s="16">
        <f t="shared" si="10"/>
        <v>99.66405375139978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3</v>
      </c>
      <c r="M55" s="16">
        <f t="shared" si="13"/>
        <v>0.08398656215005598</v>
      </c>
      <c r="N55" s="1">
        <v>9</v>
      </c>
      <c r="O55" s="15">
        <f t="shared" si="14"/>
        <v>0.251959686450168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1676</v>
      </c>
      <c r="E56" s="1">
        <v>100</v>
      </c>
      <c r="F56" s="1">
        <v>1676</v>
      </c>
      <c r="G56" s="16">
        <f t="shared" si="10"/>
        <v>100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0</v>
      </c>
      <c r="M56" s="16">
        <f t="shared" si="13"/>
        <v>0</v>
      </c>
      <c r="N56" s="1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26285</v>
      </c>
      <c r="E57" s="1">
        <v>100</v>
      </c>
      <c r="F57" s="1">
        <v>7069</v>
      </c>
      <c r="G57" s="16">
        <f t="shared" si="10"/>
        <v>26.893665588738823</v>
      </c>
      <c r="H57" s="1">
        <v>652</v>
      </c>
      <c r="I57" s="16">
        <f t="shared" si="11"/>
        <v>2.4805021875594444</v>
      </c>
      <c r="J57" s="1">
        <v>0</v>
      </c>
      <c r="K57" s="16">
        <f t="shared" si="12"/>
        <v>0</v>
      </c>
      <c r="L57" s="21">
        <v>4583</v>
      </c>
      <c r="M57" s="16">
        <f t="shared" si="13"/>
        <v>17.435799885866462</v>
      </c>
      <c r="N57" s="1">
        <v>13981</v>
      </c>
      <c r="O57" s="15">
        <f t="shared" si="14"/>
        <v>53.19003233783527</v>
      </c>
      <c r="P57" s="33">
        <v>227</v>
      </c>
      <c r="Q57" s="34">
        <f t="shared" si="15"/>
        <v>0.8636104241963097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1360</v>
      </c>
      <c r="E58" s="1">
        <v>100</v>
      </c>
      <c r="F58" s="1">
        <v>910</v>
      </c>
      <c r="G58" s="16">
        <f t="shared" si="10"/>
        <v>66.91176470588235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60</v>
      </c>
      <c r="M58" s="16">
        <f t="shared" si="13"/>
        <v>4.411764705882353</v>
      </c>
      <c r="N58" s="1">
        <v>390</v>
      </c>
      <c r="O58" s="15">
        <f t="shared" si="14"/>
        <v>28.676470588235293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804</v>
      </c>
      <c r="E59" s="1">
        <v>100</v>
      </c>
      <c r="F59" s="1">
        <v>595</v>
      </c>
      <c r="G59" s="16">
        <f t="shared" si="10"/>
        <v>74.00497512437812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208</v>
      </c>
      <c r="M59" s="16">
        <f t="shared" si="13"/>
        <v>25.870646766169152</v>
      </c>
      <c r="N59" s="1">
        <v>1</v>
      </c>
      <c r="O59" s="15">
        <f t="shared" si="14"/>
        <v>0.12437810945273632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6802</v>
      </c>
      <c r="E60" s="1">
        <v>100</v>
      </c>
      <c r="F60" s="1">
        <v>1923</v>
      </c>
      <c r="G60" s="16">
        <f t="shared" si="10"/>
        <v>28.27109673625404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3263</v>
      </c>
      <c r="M60" s="16">
        <f t="shared" si="13"/>
        <v>47.971184945604236</v>
      </c>
      <c r="N60" s="1">
        <v>1616</v>
      </c>
      <c r="O60" s="15">
        <f t="shared" si="14"/>
        <v>23.757718318141723</v>
      </c>
      <c r="P60" s="33">
        <v>60</v>
      </c>
      <c r="Q60" s="34">
        <f t="shared" si="15"/>
        <v>0.8820935019112026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5679</v>
      </c>
      <c r="E61" s="1">
        <v>100</v>
      </c>
      <c r="F61" s="1">
        <v>2659</v>
      </c>
      <c r="G61" s="16">
        <f t="shared" si="10"/>
        <v>46.821623525268535</v>
      </c>
      <c r="H61" s="1">
        <v>272</v>
      </c>
      <c r="I61" s="16">
        <f t="shared" si="11"/>
        <v>4.789575629512238</v>
      </c>
      <c r="J61" s="1">
        <v>401</v>
      </c>
      <c r="K61" s="16">
        <f t="shared" si="12"/>
        <v>7.061102306744145</v>
      </c>
      <c r="L61" s="21">
        <v>956</v>
      </c>
      <c r="M61" s="16">
        <f t="shared" si="13"/>
        <v>16.833949639020954</v>
      </c>
      <c r="N61" s="1">
        <v>1391</v>
      </c>
      <c r="O61" s="15">
        <f t="shared" si="14"/>
        <v>24.49374889945413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9713</v>
      </c>
      <c r="E62" s="1">
        <v>100</v>
      </c>
      <c r="F62" s="1">
        <v>4721</v>
      </c>
      <c r="G62" s="16">
        <f t="shared" si="10"/>
        <v>48.604962421496964</v>
      </c>
      <c r="H62" s="1">
        <v>398</v>
      </c>
      <c r="I62" s="16">
        <f t="shared" si="11"/>
        <v>4.097601153093792</v>
      </c>
      <c r="J62" s="1">
        <v>189</v>
      </c>
      <c r="K62" s="16">
        <f t="shared" si="12"/>
        <v>1.9458457737053434</v>
      </c>
      <c r="L62" s="21">
        <v>1209</v>
      </c>
      <c r="M62" s="16">
        <f t="shared" si="13"/>
        <v>12.447235663543704</v>
      </c>
      <c r="N62" s="1">
        <v>3196</v>
      </c>
      <c r="O62" s="15">
        <f t="shared" si="14"/>
        <v>32.9043549881602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605</v>
      </c>
      <c r="E63" s="1">
        <v>100</v>
      </c>
      <c r="F63" s="1">
        <v>0</v>
      </c>
      <c r="G63" s="16">
        <f t="shared" si="10"/>
        <v>0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605</v>
      </c>
      <c r="O63" s="15">
        <f t="shared" si="14"/>
        <v>100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8447</v>
      </c>
      <c r="E64" s="1">
        <v>100</v>
      </c>
      <c r="F64" s="1">
        <v>5262</v>
      </c>
      <c r="G64" s="16">
        <f t="shared" si="10"/>
        <v>62.29430567065231</v>
      </c>
      <c r="H64" s="1">
        <v>2</v>
      </c>
      <c r="I64" s="16">
        <f t="shared" si="11"/>
        <v>0.023677045104770925</v>
      </c>
      <c r="J64" s="1">
        <v>0</v>
      </c>
      <c r="K64" s="16">
        <f t="shared" si="12"/>
        <v>0</v>
      </c>
      <c r="L64" s="21">
        <v>54</v>
      </c>
      <c r="M64" s="16">
        <f t="shared" si="13"/>
        <v>0.639280217828815</v>
      </c>
      <c r="N64" s="1">
        <v>3129</v>
      </c>
      <c r="O64" s="15">
        <f t="shared" si="14"/>
        <v>37.04273706641411</v>
      </c>
      <c r="P64" s="33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1970</v>
      </c>
      <c r="E65" s="1">
        <v>100</v>
      </c>
      <c r="F65" s="1">
        <v>1785</v>
      </c>
      <c r="G65" s="16">
        <f t="shared" si="10"/>
        <v>90.60913705583756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15</v>
      </c>
      <c r="M65" s="16">
        <f t="shared" si="13"/>
        <v>0.7614213197969544</v>
      </c>
      <c r="N65" s="1">
        <v>170</v>
      </c>
      <c r="O65" s="15">
        <f t="shared" si="14"/>
        <v>8.629441624365482</v>
      </c>
      <c r="P65" s="33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2795</v>
      </c>
      <c r="E66" s="1">
        <v>100</v>
      </c>
      <c r="F66" s="1">
        <v>2417</v>
      </c>
      <c r="G66" s="16">
        <f t="shared" si="10"/>
        <v>86.47584973166369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4</v>
      </c>
      <c r="M66" s="16">
        <f t="shared" si="13"/>
        <v>0.14311270125223613</v>
      </c>
      <c r="N66" s="1">
        <v>374</v>
      </c>
      <c r="O66" s="15">
        <f t="shared" si="14"/>
        <v>13.381037567084078</v>
      </c>
      <c r="P66" s="33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2409</v>
      </c>
      <c r="E67" s="1">
        <v>100</v>
      </c>
      <c r="F67" s="1">
        <v>2094</v>
      </c>
      <c r="G67" s="16">
        <f t="shared" si="10"/>
        <v>86.92403486924036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315</v>
      </c>
      <c r="O67" s="15">
        <f t="shared" si="14"/>
        <v>13.07596513075965</v>
      </c>
      <c r="P67" s="33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2159</v>
      </c>
      <c r="E69" s="1">
        <v>100</v>
      </c>
      <c r="F69" s="1">
        <v>1543</v>
      </c>
      <c r="G69" s="16">
        <f>F69/D69*100</f>
        <v>71.4682723483094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616</v>
      </c>
      <c r="O69" s="15">
        <f>N69/D69*100</f>
        <v>28.5317276516906</v>
      </c>
      <c r="P69" s="33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397982</v>
      </c>
      <c r="E72" s="11">
        <v>100</v>
      </c>
      <c r="F72" s="11">
        <f>SUM(F5:F70)</f>
        <v>186306</v>
      </c>
      <c r="G72" s="29">
        <f>F72/D72*100</f>
        <v>46.81266991974511</v>
      </c>
      <c r="H72" s="11">
        <f>SUM(H5:H70)</f>
        <v>14389</v>
      </c>
      <c r="I72" s="29">
        <f>H72/D72*100</f>
        <v>3.615490147795629</v>
      </c>
      <c r="J72" s="11">
        <f>SUM(J5:J70)</f>
        <v>590</v>
      </c>
      <c r="K72" s="29">
        <f>J72/D72*100</f>
        <v>0.14824791070952958</v>
      </c>
      <c r="L72" s="43">
        <f>SUM(L5:L70)</f>
        <v>40820</v>
      </c>
      <c r="M72" s="29">
        <f>L72/D72*100</f>
        <v>10.256745279937283</v>
      </c>
      <c r="N72" s="11">
        <f>SUM(N5:N70)</f>
        <v>155877</v>
      </c>
      <c r="O72" s="29">
        <f>N72/D72*100</f>
        <v>39.16684674181244</v>
      </c>
      <c r="P72" s="43">
        <f>SUM(P5:P70)</f>
        <v>3056</v>
      </c>
      <c r="Q72" s="11">
        <f>P72/D72*100</f>
        <v>0.7678739239463092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75" sqref="L75"/>
    </sheetView>
  </sheetViews>
  <sheetFormatPr defaultColWidth="9.140625" defaultRowHeight="15"/>
  <cols>
    <col min="1" max="1" width="4.8515625" style="5" customWidth="1"/>
    <col min="2" max="2" width="38.8515625" style="5" customWidth="1"/>
    <col min="3" max="3" width="48.57421875" style="5" customWidth="1"/>
    <col min="4" max="4" width="14.8515625" style="5" customWidth="1"/>
    <col min="5" max="5" width="7.28125" style="5" customWidth="1"/>
    <col min="6" max="6" width="13.00390625" style="5" customWidth="1"/>
    <col min="7" max="7" width="11.57421875" style="5" bestFit="1" customWidth="1"/>
    <col min="8" max="8" width="11.00390625" style="5" customWidth="1"/>
    <col min="9" max="9" width="6.421875" style="5" customWidth="1"/>
    <col min="10" max="10" width="10.421875" style="5" customWidth="1"/>
    <col min="11" max="11" width="7.00390625" style="5" customWidth="1"/>
    <col min="12" max="12" width="9.7109375" style="5" customWidth="1"/>
    <col min="13" max="13" width="7.8515625" style="5" customWidth="1"/>
    <col min="14" max="14" width="11.7109375" style="5" customWidth="1"/>
    <col min="15" max="15" width="7.7109375" style="5" customWidth="1"/>
    <col min="16" max="16" width="10.8515625" style="5" customWidth="1"/>
    <col min="17" max="17" width="9.8515625" style="5" customWidth="1"/>
    <col min="18" max="18" width="12.421875" style="5" customWidth="1"/>
    <col min="19" max="19" width="7.8515625" style="5" customWidth="1"/>
    <col min="20" max="16384" width="9.140625" style="5" customWidth="1"/>
  </cols>
  <sheetData>
    <row r="2" ht="15">
      <c r="C2" s="6" t="s">
        <v>149</v>
      </c>
    </row>
    <row r="4" spans="1:19" ht="43.5" customHeight="1">
      <c r="A4" s="4" t="s">
        <v>2</v>
      </c>
      <c r="B4" s="7" t="s">
        <v>3</v>
      </c>
      <c r="C4" s="7" t="s">
        <v>112</v>
      </c>
      <c r="D4" s="4" t="s">
        <v>4</v>
      </c>
      <c r="E4" s="4" t="s">
        <v>5</v>
      </c>
      <c r="F4" s="4" t="s">
        <v>0</v>
      </c>
      <c r="G4" s="4" t="s">
        <v>5</v>
      </c>
      <c r="H4" s="4" t="s">
        <v>1</v>
      </c>
      <c r="I4" s="4" t="s">
        <v>5</v>
      </c>
      <c r="J4" s="4" t="s">
        <v>6</v>
      </c>
      <c r="K4" s="4" t="s">
        <v>5</v>
      </c>
      <c r="L4" s="4" t="s">
        <v>7</v>
      </c>
      <c r="M4" s="4" t="s">
        <v>5</v>
      </c>
      <c r="N4" s="4" t="s">
        <v>119</v>
      </c>
      <c r="O4" s="4" t="s">
        <v>5</v>
      </c>
      <c r="P4" s="36" t="s">
        <v>120</v>
      </c>
      <c r="Q4" s="31" t="s">
        <v>5</v>
      </c>
      <c r="R4" s="37" t="s">
        <v>121</v>
      </c>
      <c r="S4" s="37" t="s">
        <v>5</v>
      </c>
    </row>
    <row r="5" spans="1:20" ht="15">
      <c r="A5" s="4">
        <v>1</v>
      </c>
      <c r="B5" s="20" t="s">
        <v>78</v>
      </c>
      <c r="C5" s="20" t="s">
        <v>36</v>
      </c>
      <c r="D5" s="17">
        <v>6678</v>
      </c>
      <c r="E5" s="1">
        <v>100</v>
      </c>
      <c r="F5" s="1">
        <v>3893</v>
      </c>
      <c r="G5" s="16">
        <f aca="true" t="shared" si="0" ref="G5:G36">F5/D5*100</f>
        <v>58.295896975142256</v>
      </c>
      <c r="H5" s="1">
        <v>551</v>
      </c>
      <c r="I5" s="16">
        <f aca="true" t="shared" si="1" ref="I5:I36">H5/D5*100</f>
        <v>8.250973345312968</v>
      </c>
      <c r="J5" s="1">
        <v>0</v>
      </c>
      <c r="K5" s="16">
        <f aca="true" t="shared" si="2" ref="K5:K36">J5/D5*100</f>
        <v>0</v>
      </c>
      <c r="L5" s="21">
        <v>42</v>
      </c>
      <c r="M5" s="16">
        <f aca="true" t="shared" si="3" ref="M5:M36">L5/D5*100</f>
        <v>0.628930817610063</v>
      </c>
      <c r="N5" s="1">
        <v>2192</v>
      </c>
      <c r="O5" s="15">
        <f aca="true" t="shared" si="4" ref="O5:O36">N5/D5*100</f>
        <v>32.82419886193471</v>
      </c>
      <c r="P5" s="33">
        <v>109</v>
      </c>
      <c r="Q5" s="34">
        <f aca="true" t="shared" si="5" ref="Q5:Q36">P5/D5*100</f>
        <v>1.6322252171308775</v>
      </c>
      <c r="R5" s="38"/>
      <c r="S5" s="40">
        <f aca="true" t="shared" si="6" ref="S5:S36">R5/D5*100</f>
        <v>0</v>
      </c>
      <c r="T5" s="41">
        <f>D5-F5-H5-J5-L5-N5</f>
        <v>0</v>
      </c>
    </row>
    <row r="6" spans="1:20" ht="15.75" customHeight="1">
      <c r="A6" s="4">
        <f>A5+1</f>
        <v>2</v>
      </c>
      <c r="B6" s="20" t="s">
        <v>125</v>
      </c>
      <c r="C6" s="42" t="s">
        <v>124</v>
      </c>
      <c r="D6" s="17">
        <v>1</v>
      </c>
      <c r="E6" s="1">
        <v>100</v>
      </c>
      <c r="F6" s="1">
        <v>1</v>
      </c>
      <c r="G6" s="16">
        <f t="shared" si="0"/>
        <v>100</v>
      </c>
      <c r="H6" s="1">
        <v>0</v>
      </c>
      <c r="I6" s="16">
        <f t="shared" si="1"/>
        <v>0</v>
      </c>
      <c r="J6" s="1">
        <v>0</v>
      </c>
      <c r="K6" s="16">
        <f t="shared" si="2"/>
        <v>0</v>
      </c>
      <c r="L6" s="21">
        <v>0</v>
      </c>
      <c r="M6" s="16">
        <f t="shared" si="3"/>
        <v>0</v>
      </c>
      <c r="N6" s="1">
        <v>0</v>
      </c>
      <c r="O6" s="15">
        <f t="shared" si="4"/>
        <v>0</v>
      </c>
      <c r="P6" s="33">
        <v>0</v>
      </c>
      <c r="Q6" s="34">
        <f t="shared" si="5"/>
        <v>0</v>
      </c>
      <c r="R6" s="38"/>
      <c r="S6" s="40">
        <f t="shared" si="6"/>
        <v>0</v>
      </c>
      <c r="T6" s="41">
        <f aca="true" t="shared" si="7" ref="T6:T36">D6-F6-H6-J6-L6-N6</f>
        <v>0</v>
      </c>
    </row>
    <row r="7" spans="1:20" ht="15">
      <c r="A7" s="4">
        <f aca="true" t="shared" si="8" ref="A7:A18">A6+1</f>
        <v>3</v>
      </c>
      <c r="B7" s="20" t="s">
        <v>122</v>
      </c>
      <c r="C7" s="42" t="s">
        <v>126</v>
      </c>
      <c r="D7" s="17">
        <v>37</v>
      </c>
      <c r="E7" s="1">
        <v>100</v>
      </c>
      <c r="F7" s="1">
        <v>0</v>
      </c>
      <c r="G7" s="16">
        <f t="shared" si="0"/>
        <v>0</v>
      </c>
      <c r="H7" s="1">
        <v>0</v>
      </c>
      <c r="I7" s="16">
        <f t="shared" si="1"/>
        <v>0</v>
      </c>
      <c r="J7" s="1">
        <v>0</v>
      </c>
      <c r="K7" s="16">
        <f t="shared" si="2"/>
        <v>0</v>
      </c>
      <c r="L7" s="21">
        <v>0</v>
      </c>
      <c r="M7" s="16">
        <f t="shared" si="3"/>
        <v>0</v>
      </c>
      <c r="N7" s="1">
        <v>37</v>
      </c>
      <c r="O7" s="15">
        <f t="shared" si="4"/>
        <v>100</v>
      </c>
      <c r="P7" s="33">
        <v>0</v>
      </c>
      <c r="Q7" s="34">
        <f t="shared" si="5"/>
        <v>0</v>
      </c>
      <c r="R7" s="38"/>
      <c r="S7" s="40">
        <f t="shared" si="6"/>
        <v>0</v>
      </c>
      <c r="T7" s="41">
        <f t="shared" si="7"/>
        <v>0</v>
      </c>
    </row>
    <row r="8" spans="1:20" ht="13.5" customHeight="1">
      <c r="A8" s="4">
        <f t="shared" si="8"/>
        <v>4</v>
      </c>
      <c r="B8" s="20" t="s">
        <v>123</v>
      </c>
      <c r="C8" s="42" t="s">
        <v>127</v>
      </c>
      <c r="D8" s="17">
        <v>1</v>
      </c>
      <c r="E8" s="1">
        <v>100</v>
      </c>
      <c r="F8" s="1">
        <v>1</v>
      </c>
      <c r="G8" s="16">
        <f t="shared" si="0"/>
        <v>100</v>
      </c>
      <c r="H8" s="1">
        <v>0</v>
      </c>
      <c r="I8" s="16">
        <f t="shared" si="1"/>
        <v>0</v>
      </c>
      <c r="J8" s="1">
        <v>0</v>
      </c>
      <c r="K8" s="16">
        <f t="shared" si="2"/>
        <v>0</v>
      </c>
      <c r="L8" s="21">
        <v>0</v>
      </c>
      <c r="M8" s="16">
        <f t="shared" si="3"/>
        <v>0</v>
      </c>
      <c r="N8" s="1">
        <v>0</v>
      </c>
      <c r="O8" s="15">
        <f t="shared" si="4"/>
        <v>0</v>
      </c>
      <c r="P8" s="33">
        <v>0</v>
      </c>
      <c r="Q8" s="34">
        <f t="shared" si="5"/>
        <v>0</v>
      </c>
      <c r="R8" s="38"/>
      <c r="S8" s="40">
        <f t="shared" si="6"/>
        <v>0</v>
      </c>
      <c r="T8" s="41">
        <f t="shared" si="7"/>
        <v>0</v>
      </c>
    </row>
    <row r="9" spans="1:20" ht="14.25" customHeight="1">
      <c r="A9" s="4">
        <f t="shared" si="8"/>
        <v>5</v>
      </c>
      <c r="B9" s="20" t="s">
        <v>70</v>
      </c>
      <c r="C9" s="20" t="s">
        <v>27</v>
      </c>
      <c r="D9" s="1">
        <v>5234</v>
      </c>
      <c r="E9" s="1">
        <v>100</v>
      </c>
      <c r="F9" s="1">
        <v>4227</v>
      </c>
      <c r="G9" s="16">
        <f t="shared" si="0"/>
        <v>80.760412686282</v>
      </c>
      <c r="H9" s="1">
        <v>0</v>
      </c>
      <c r="I9" s="16">
        <f t="shared" si="1"/>
        <v>0</v>
      </c>
      <c r="J9" s="1">
        <v>0</v>
      </c>
      <c r="K9" s="16">
        <f t="shared" si="2"/>
        <v>0</v>
      </c>
      <c r="L9" s="21">
        <v>558</v>
      </c>
      <c r="M9" s="16">
        <f t="shared" si="3"/>
        <v>10.661062285059227</v>
      </c>
      <c r="N9" s="1">
        <v>449</v>
      </c>
      <c r="O9" s="15">
        <f t="shared" si="4"/>
        <v>8.578525028658769</v>
      </c>
      <c r="P9" s="33">
        <v>121</v>
      </c>
      <c r="Q9" s="34">
        <f t="shared" si="5"/>
        <v>2.311807413068399</v>
      </c>
      <c r="R9" s="38"/>
      <c r="S9" s="40">
        <f t="shared" si="6"/>
        <v>0</v>
      </c>
      <c r="T9" s="41">
        <f t="shared" si="7"/>
        <v>0</v>
      </c>
    </row>
    <row r="10" spans="1:20" ht="15">
      <c r="A10" s="4">
        <f t="shared" si="8"/>
        <v>6</v>
      </c>
      <c r="B10" s="20" t="s">
        <v>84</v>
      </c>
      <c r="C10" s="20" t="s">
        <v>40</v>
      </c>
      <c r="D10" s="17">
        <v>1494</v>
      </c>
      <c r="E10" s="1">
        <v>100</v>
      </c>
      <c r="F10" s="1">
        <v>688</v>
      </c>
      <c r="G10" s="16">
        <f t="shared" si="0"/>
        <v>46.050870147255694</v>
      </c>
      <c r="H10" s="1">
        <v>0</v>
      </c>
      <c r="I10" s="16">
        <f t="shared" si="1"/>
        <v>0</v>
      </c>
      <c r="J10" s="1">
        <v>0</v>
      </c>
      <c r="K10" s="16">
        <f t="shared" si="2"/>
        <v>0</v>
      </c>
      <c r="L10" s="21">
        <v>1</v>
      </c>
      <c r="M10" s="16">
        <f t="shared" si="3"/>
        <v>0.06693440428380187</v>
      </c>
      <c r="N10" s="1">
        <v>805</v>
      </c>
      <c r="O10" s="15">
        <f t="shared" si="4"/>
        <v>53.882195448460514</v>
      </c>
      <c r="P10" s="33">
        <v>0</v>
      </c>
      <c r="Q10" s="34">
        <f t="shared" si="5"/>
        <v>0</v>
      </c>
      <c r="R10" s="38"/>
      <c r="S10" s="40">
        <f t="shared" si="6"/>
        <v>0</v>
      </c>
      <c r="T10" s="41">
        <f t="shared" si="7"/>
        <v>0</v>
      </c>
    </row>
    <row r="11" spans="1:20" ht="15">
      <c r="A11" s="4">
        <f t="shared" si="8"/>
        <v>7</v>
      </c>
      <c r="B11" s="20" t="s">
        <v>81</v>
      </c>
      <c r="C11" s="20" t="s">
        <v>39</v>
      </c>
      <c r="D11" s="17">
        <v>8803</v>
      </c>
      <c r="E11" s="1">
        <v>100</v>
      </c>
      <c r="F11" s="1">
        <v>5394</v>
      </c>
      <c r="G11" s="16">
        <f t="shared" si="0"/>
        <v>61.274565489037826</v>
      </c>
      <c r="H11" s="1">
        <v>0</v>
      </c>
      <c r="I11" s="16">
        <f t="shared" si="1"/>
        <v>0</v>
      </c>
      <c r="J11" s="1">
        <v>0</v>
      </c>
      <c r="K11" s="16">
        <f t="shared" si="2"/>
        <v>0</v>
      </c>
      <c r="L11" s="21">
        <v>139</v>
      </c>
      <c r="M11" s="16">
        <f t="shared" si="3"/>
        <v>1.5790071566511417</v>
      </c>
      <c r="N11" s="1">
        <v>3270</v>
      </c>
      <c r="O11" s="15">
        <f t="shared" si="4"/>
        <v>37.14642735431103</v>
      </c>
      <c r="P11" s="33">
        <v>171</v>
      </c>
      <c r="Q11" s="34">
        <f t="shared" si="5"/>
        <v>1.9425195955924117</v>
      </c>
      <c r="R11" s="38"/>
      <c r="S11" s="40">
        <f t="shared" si="6"/>
        <v>0</v>
      </c>
      <c r="T11" s="41">
        <f t="shared" si="7"/>
        <v>0</v>
      </c>
    </row>
    <row r="12" spans="1:20" ht="15">
      <c r="A12" s="4">
        <f t="shared" si="8"/>
        <v>8</v>
      </c>
      <c r="B12" s="20" t="s">
        <v>68</v>
      </c>
      <c r="C12" s="20" t="s">
        <v>25</v>
      </c>
      <c r="D12" s="30">
        <v>9103</v>
      </c>
      <c r="E12" s="3">
        <v>100</v>
      </c>
      <c r="F12" s="2">
        <v>2798</v>
      </c>
      <c r="G12" s="16">
        <f t="shared" si="0"/>
        <v>30.737119630890913</v>
      </c>
      <c r="H12" s="2">
        <v>0</v>
      </c>
      <c r="I12" s="16">
        <f t="shared" si="1"/>
        <v>0</v>
      </c>
      <c r="J12" s="2">
        <v>0</v>
      </c>
      <c r="K12" s="16">
        <f t="shared" si="2"/>
        <v>0</v>
      </c>
      <c r="L12" s="21">
        <v>1781</v>
      </c>
      <c r="M12" s="16">
        <f t="shared" si="3"/>
        <v>19.564978578490607</v>
      </c>
      <c r="N12" s="2">
        <v>4524</v>
      </c>
      <c r="O12" s="15">
        <f t="shared" si="4"/>
        <v>49.697901790618474</v>
      </c>
      <c r="P12" s="33">
        <v>0</v>
      </c>
      <c r="Q12" s="34">
        <f t="shared" si="5"/>
        <v>0</v>
      </c>
      <c r="R12" s="38"/>
      <c r="S12" s="40">
        <f t="shared" si="6"/>
        <v>0</v>
      </c>
      <c r="T12" s="41">
        <f t="shared" si="7"/>
        <v>0</v>
      </c>
    </row>
    <row r="13" spans="1:20" ht="15">
      <c r="A13" s="4">
        <f t="shared" si="8"/>
        <v>9</v>
      </c>
      <c r="B13" s="20" t="s">
        <v>58</v>
      </c>
      <c r="C13" s="20" t="s">
        <v>134</v>
      </c>
      <c r="D13" s="1">
        <v>17276</v>
      </c>
      <c r="E13" s="1">
        <v>100</v>
      </c>
      <c r="F13" s="1">
        <v>5289</v>
      </c>
      <c r="G13" s="16">
        <f t="shared" si="0"/>
        <v>30.614725630933087</v>
      </c>
      <c r="H13" s="1">
        <v>1119</v>
      </c>
      <c r="I13" s="16">
        <f t="shared" si="1"/>
        <v>6.477193794859922</v>
      </c>
      <c r="J13" s="1">
        <v>0</v>
      </c>
      <c r="K13" s="16">
        <f t="shared" si="2"/>
        <v>0</v>
      </c>
      <c r="L13" s="21">
        <v>1550</v>
      </c>
      <c r="M13" s="16">
        <f t="shared" si="3"/>
        <v>8.971984255614727</v>
      </c>
      <c r="N13" s="1">
        <v>9318</v>
      </c>
      <c r="O13" s="15">
        <f t="shared" si="4"/>
        <v>53.93609631859226</v>
      </c>
      <c r="P13" s="33">
        <v>401</v>
      </c>
      <c r="Q13" s="34">
        <f t="shared" si="5"/>
        <v>2.3211391525816163</v>
      </c>
      <c r="R13" s="38"/>
      <c r="S13" s="40">
        <f t="shared" si="6"/>
        <v>0</v>
      </c>
      <c r="T13" s="41">
        <f t="shared" si="7"/>
        <v>0</v>
      </c>
    </row>
    <row r="14" spans="1:20" ht="15">
      <c r="A14" s="4">
        <f t="shared" si="8"/>
        <v>10</v>
      </c>
      <c r="B14" s="20" t="s">
        <v>59</v>
      </c>
      <c r="C14" s="20" t="s">
        <v>60</v>
      </c>
      <c r="D14" s="17">
        <v>7273</v>
      </c>
      <c r="E14" s="1">
        <v>100</v>
      </c>
      <c r="F14" s="1">
        <v>2580</v>
      </c>
      <c r="G14" s="16">
        <f t="shared" si="0"/>
        <v>35.47366973738485</v>
      </c>
      <c r="H14" s="1">
        <v>774</v>
      </c>
      <c r="I14" s="16">
        <f t="shared" si="1"/>
        <v>10.642100921215453</v>
      </c>
      <c r="J14" s="1">
        <v>0</v>
      </c>
      <c r="K14" s="16">
        <f t="shared" si="2"/>
        <v>0</v>
      </c>
      <c r="L14" s="21">
        <v>1514</v>
      </c>
      <c r="M14" s="16">
        <f t="shared" si="3"/>
        <v>20.816719373023513</v>
      </c>
      <c r="N14" s="1">
        <v>2405</v>
      </c>
      <c r="O14" s="15">
        <f t="shared" si="4"/>
        <v>33.067509968376186</v>
      </c>
      <c r="P14" s="33">
        <v>11</v>
      </c>
      <c r="Q14" s="34">
        <f t="shared" si="5"/>
        <v>0.15124432833768733</v>
      </c>
      <c r="R14" s="38"/>
      <c r="S14" s="40">
        <f t="shared" si="6"/>
        <v>0</v>
      </c>
      <c r="T14" s="41">
        <f t="shared" si="7"/>
        <v>0</v>
      </c>
    </row>
    <row r="15" spans="1:20" ht="15">
      <c r="A15" s="4">
        <f t="shared" si="8"/>
        <v>11</v>
      </c>
      <c r="B15" s="20" t="s">
        <v>61</v>
      </c>
      <c r="C15" s="20" t="s">
        <v>62</v>
      </c>
      <c r="D15" s="1">
        <v>16098</v>
      </c>
      <c r="E15" s="1">
        <v>100</v>
      </c>
      <c r="F15" s="1">
        <v>8261</v>
      </c>
      <c r="G15" s="16">
        <f t="shared" si="0"/>
        <v>51.316933780593864</v>
      </c>
      <c r="H15" s="1">
        <v>687</v>
      </c>
      <c r="I15" s="16">
        <f t="shared" si="1"/>
        <v>4.267610883339545</v>
      </c>
      <c r="J15" s="1">
        <v>0</v>
      </c>
      <c r="K15" s="16">
        <f t="shared" si="2"/>
        <v>0</v>
      </c>
      <c r="L15" s="21">
        <v>1528</v>
      </c>
      <c r="M15" s="16">
        <f t="shared" si="3"/>
        <v>9.491862343148219</v>
      </c>
      <c r="N15" s="1">
        <v>5622</v>
      </c>
      <c r="O15" s="15">
        <f t="shared" si="4"/>
        <v>34.92359299291837</v>
      </c>
      <c r="P15" s="33">
        <v>44</v>
      </c>
      <c r="Q15" s="34">
        <f t="shared" si="5"/>
        <v>0.273325878991179</v>
      </c>
      <c r="R15" s="38"/>
      <c r="S15" s="40">
        <f t="shared" si="6"/>
        <v>0</v>
      </c>
      <c r="T15" s="41">
        <f t="shared" si="7"/>
        <v>0</v>
      </c>
    </row>
    <row r="16" spans="1:20" ht="15.75" customHeight="1">
      <c r="A16" s="4">
        <f t="shared" si="8"/>
        <v>12</v>
      </c>
      <c r="B16" s="20" t="s">
        <v>61</v>
      </c>
      <c r="C16" s="20" t="s">
        <v>131</v>
      </c>
      <c r="D16" s="1">
        <v>7777</v>
      </c>
      <c r="E16" s="1">
        <v>100</v>
      </c>
      <c r="F16" s="1">
        <v>3446</v>
      </c>
      <c r="G16" s="16">
        <f t="shared" si="0"/>
        <v>44.31014530024431</v>
      </c>
      <c r="H16" s="1">
        <v>0</v>
      </c>
      <c r="I16" s="16">
        <f t="shared" si="1"/>
        <v>0</v>
      </c>
      <c r="J16" s="1">
        <v>0</v>
      </c>
      <c r="K16" s="16">
        <f t="shared" si="2"/>
        <v>0</v>
      </c>
      <c r="L16" s="21">
        <v>400</v>
      </c>
      <c r="M16" s="16">
        <f t="shared" si="3"/>
        <v>5.143371480005143</v>
      </c>
      <c r="N16" s="1">
        <v>3931</v>
      </c>
      <c r="O16" s="15">
        <f t="shared" si="4"/>
        <v>50.54648321975055</v>
      </c>
      <c r="P16" s="33">
        <v>0</v>
      </c>
      <c r="Q16" s="34">
        <f t="shared" si="5"/>
        <v>0</v>
      </c>
      <c r="R16" s="38"/>
      <c r="S16" s="40">
        <f t="shared" si="6"/>
        <v>0</v>
      </c>
      <c r="T16" s="41">
        <f t="shared" si="7"/>
        <v>0</v>
      </c>
    </row>
    <row r="17" spans="1:20" ht="15">
      <c r="A17" s="4">
        <f t="shared" si="8"/>
        <v>13</v>
      </c>
      <c r="B17" s="20" t="s">
        <v>129</v>
      </c>
      <c r="C17" s="20" t="s">
        <v>128</v>
      </c>
      <c r="D17" s="1">
        <v>1554</v>
      </c>
      <c r="E17" s="1">
        <v>100</v>
      </c>
      <c r="F17" s="1">
        <v>763</v>
      </c>
      <c r="G17" s="16">
        <f t="shared" si="0"/>
        <v>49.0990990990991</v>
      </c>
      <c r="H17" s="1">
        <v>111</v>
      </c>
      <c r="I17" s="16">
        <f t="shared" si="1"/>
        <v>7.142857142857142</v>
      </c>
      <c r="J17" s="1">
        <v>0</v>
      </c>
      <c r="K17" s="16">
        <f t="shared" si="2"/>
        <v>0</v>
      </c>
      <c r="L17" s="21">
        <v>26</v>
      </c>
      <c r="M17" s="16">
        <f t="shared" si="3"/>
        <v>1.673101673101673</v>
      </c>
      <c r="N17" s="1">
        <v>654</v>
      </c>
      <c r="O17" s="15">
        <f t="shared" si="4"/>
        <v>42.084942084942085</v>
      </c>
      <c r="P17" s="33">
        <v>0</v>
      </c>
      <c r="Q17" s="34">
        <f t="shared" si="5"/>
        <v>0</v>
      </c>
      <c r="R17" s="38"/>
      <c r="S17" s="40">
        <f t="shared" si="6"/>
        <v>0</v>
      </c>
      <c r="T17" s="41">
        <f t="shared" si="7"/>
        <v>0</v>
      </c>
    </row>
    <row r="18" spans="1:20" ht="15" customHeight="1">
      <c r="A18" s="4">
        <f t="shared" si="8"/>
        <v>14</v>
      </c>
      <c r="B18" s="20" t="s">
        <v>113</v>
      </c>
      <c r="C18" s="20" t="s">
        <v>66</v>
      </c>
      <c r="D18" s="1">
        <v>15962</v>
      </c>
      <c r="E18" s="1">
        <v>100</v>
      </c>
      <c r="F18" s="1">
        <v>7737</v>
      </c>
      <c r="G18" s="16">
        <f t="shared" si="0"/>
        <v>48.4713695025686</v>
      </c>
      <c r="H18" s="1">
        <v>0</v>
      </c>
      <c r="I18" s="16">
        <f t="shared" si="1"/>
        <v>0</v>
      </c>
      <c r="J18" s="1">
        <v>0</v>
      </c>
      <c r="K18" s="16">
        <f t="shared" si="2"/>
        <v>0</v>
      </c>
      <c r="L18" s="21">
        <v>1543</v>
      </c>
      <c r="M18" s="16">
        <f t="shared" si="3"/>
        <v>9.666708432527251</v>
      </c>
      <c r="N18" s="1">
        <v>6682</v>
      </c>
      <c r="O18" s="15">
        <f t="shared" si="4"/>
        <v>41.86192206490414</v>
      </c>
      <c r="P18" s="33">
        <v>88</v>
      </c>
      <c r="Q18" s="34">
        <f t="shared" si="5"/>
        <v>0.5513093597293572</v>
      </c>
      <c r="R18" s="38"/>
      <c r="S18" s="40">
        <f t="shared" si="6"/>
        <v>0</v>
      </c>
      <c r="T18" s="41">
        <f t="shared" si="7"/>
        <v>0</v>
      </c>
    </row>
    <row r="19" spans="1:20" ht="13.5" customHeight="1">
      <c r="A19" s="4">
        <f>A18+1</f>
        <v>15</v>
      </c>
      <c r="B19" s="20" t="s">
        <v>9</v>
      </c>
      <c r="C19" s="20" t="s">
        <v>130</v>
      </c>
      <c r="D19" s="1">
        <v>20228</v>
      </c>
      <c r="E19" s="1">
        <v>100</v>
      </c>
      <c r="F19" s="1">
        <v>10731</v>
      </c>
      <c r="G19" s="16">
        <f t="shared" si="0"/>
        <v>53.05022740755388</v>
      </c>
      <c r="H19" s="1">
        <v>1350</v>
      </c>
      <c r="I19" s="16">
        <f t="shared" si="1"/>
        <v>6.6739173422978055</v>
      </c>
      <c r="J19" s="1">
        <v>0</v>
      </c>
      <c r="K19" s="16">
        <f t="shared" si="2"/>
        <v>0</v>
      </c>
      <c r="L19" s="21">
        <v>2784</v>
      </c>
      <c r="M19" s="16">
        <f t="shared" si="3"/>
        <v>13.763100652560805</v>
      </c>
      <c r="N19" s="1">
        <v>5363</v>
      </c>
      <c r="O19" s="15">
        <f t="shared" si="4"/>
        <v>26.512754597587502</v>
      </c>
      <c r="P19" s="33">
        <v>97</v>
      </c>
      <c r="Q19" s="34">
        <f t="shared" si="5"/>
        <v>0.4795333201502867</v>
      </c>
      <c r="R19" s="38"/>
      <c r="S19" s="40">
        <f t="shared" si="6"/>
        <v>0</v>
      </c>
      <c r="T19" s="41">
        <f t="shared" si="7"/>
        <v>0</v>
      </c>
    </row>
    <row r="20" spans="1:20" ht="15" customHeight="1">
      <c r="A20" s="4">
        <f>A19+1</f>
        <v>16</v>
      </c>
      <c r="B20" s="20" t="s">
        <v>10</v>
      </c>
      <c r="C20" s="20" t="s">
        <v>11</v>
      </c>
      <c r="D20" s="1">
        <v>13990</v>
      </c>
      <c r="E20" s="1">
        <v>100</v>
      </c>
      <c r="F20" s="1">
        <v>7662</v>
      </c>
      <c r="G20" s="16">
        <f t="shared" si="0"/>
        <v>54.76769120800572</v>
      </c>
      <c r="H20" s="1">
        <v>185</v>
      </c>
      <c r="I20" s="16">
        <f t="shared" si="1"/>
        <v>1.3223731236597571</v>
      </c>
      <c r="J20" s="1">
        <v>0</v>
      </c>
      <c r="K20" s="16">
        <f t="shared" si="2"/>
        <v>0</v>
      </c>
      <c r="L20" s="21">
        <v>1919</v>
      </c>
      <c r="M20" s="16">
        <f t="shared" si="3"/>
        <v>13.716940671908507</v>
      </c>
      <c r="N20" s="1">
        <v>4224</v>
      </c>
      <c r="O20" s="15">
        <f t="shared" si="4"/>
        <v>30.19299499642602</v>
      </c>
      <c r="P20" s="33">
        <v>66</v>
      </c>
      <c r="Q20" s="34">
        <f t="shared" si="5"/>
        <v>0.47176554681915656</v>
      </c>
      <c r="R20" s="38"/>
      <c r="S20" s="40">
        <f t="shared" si="6"/>
        <v>0</v>
      </c>
      <c r="T20" s="41">
        <f t="shared" si="7"/>
        <v>0</v>
      </c>
    </row>
    <row r="21" spans="1:20" ht="15" customHeight="1">
      <c r="A21" s="4">
        <f aca="true" t="shared" si="9" ref="A21:A70">A20+1</f>
        <v>17</v>
      </c>
      <c r="B21" s="20" t="s">
        <v>12</v>
      </c>
      <c r="C21" s="20" t="s">
        <v>132</v>
      </c>
      <c r="D21" s="17">
        <v>13682</v>
      </c>
      <c r="E21" s="1">
        <v>100</v>
      </c>
      <c r="F21" s="1">
        <v>8060</v>
      </c>
      <c r="G21" s="16">
        <f t="shared" si="0"/>
        <v>58.909516152609264</v>
      </c>
      <c r="H21" s="1">
        <v>0</v>
      </c>
      <c r="I21" s="16">
        <f t="shared" si="1"/>
        <v>0</v>
      </c>
      <c r="J21" s="1">
        <v>0</v>
      </c>
      <c r="K21" s="16">
        <f t="shared" si="2"/>
        <v>0</v>
      </c>
      <c r="L21" s="21">
        <v>3239</v>
      </c>
      <c r="M21" s="16">
        <f t="shared" si="3"/>
        <v>23.673439555620522</v>
      </c>
      <c r="N21" s="1">
        <v>2383</v>
      </c>
      <c r="O21" s="15">
        <f t="shared" si="4"/>
        <v>17.41704429177021</v>
      </c>
      <c r="P21" s="33">
        <v>542</v>
      </c>
      <c r="Q21" s="34">
        <f t="shared" si="5"/>
        <v>3.96140915070896</v>
      </c>
      <c r="R21" s="38"/>
      <c r="S21" s="40">
        <f t="shared" si="6"/>
        <v>0</v>
      </c>
      <c r="T21" s="41">
        <f t="shared" si="7"/>
        <v>0</v>
      </c>
    </row>
    <row r="22" spans="1:20" ht="15" customHeight="1">
      <c r="A22" s="4">
        <f t="shared" si="9"/>
        <v>18</v>
      </c>
      <c r="B22" s="20" t="s">
        <v>13</v>
      </c>
      <c r="C22" s="20" t="s">
        <v>14</v>
      </c>
      <c r="D22" s="1">
        <v>16667</v>
      </c>
      <c r="E22" s="1">
        <v>100</v>
      </c>
      <c r="F22" s="1">
        <v>9882</v>
      </c>
      <c r="G22" s="16">
        <f t="shared" si="0"/>
        <v>59.29081418371632</v>
      </c>
      <c r="H22" s="1">
        <v>84</v>
      </c>
      <c r="I22" s="16">
        <f t="shared" si="1"/>
        <v>0.503989920201596</v>
      </c>
      <c r="J22" s="1">
        <v>0</v>
      </c>
      <c r="K22" s="16">
        <f t="shared" si="2"/>
        <v>0</v>
      </c>
      <c r="L22" s="21">
        <v>2272</v>
      </c>
      <c r="M22" s="16">
        <f t="shared" si="3"/>
        <v>13.631727365452692</v>
      </c>
      <c r="N22" s="1">
        <v>4429</v>
      </c>
      <c r="O22" s="15">
        <f t="shared" si="4"/>
        <v>26.573468530629384</v>
      </c>
      <c r="P22" s="33">
        <v>172</v>
      </c>
      <c r="Q22" s="34">
        <f t="shared" si="5"/>
        <v>1.0319793604127916</v>
      </c>
      <c r="R22" s="38"/>
      <c r="S22" s="40">
        <f t="shared" si="6"/>
        <v>0</v>
      </c>
      <c r="T22" s="41">
        <f t="shared" si="7"/>
        <v>0</v>
      </c>
    </row>
    <row r="23" spans="1:20" ht="15">
      <c r="A23" s="4">
        <f t="shared" si="9"/>
        <v>19</v>
      </c>
      <c r="B23" s="20" t="s">
        <v>69</v>
      </c>
      <c r="C23" s="20" t="s">
        <v>26</v>
      </c>
      <c r="D23" s="1">
        <v>10927</v>
      </c>
      <c r="E23" s="1">
        <v>100</v>
      </c>
      <c r="F23" s="1">
        <v>5359</v>
      </c>
      <c r="G23" s="16">
        <f t="shared" si="0"/>
        <v>49.043653335773776</v>
      </c>
      <c r="H23" s="1">
        <v>303</v>
      </c>
      <c r="I23" s="16">
        <f t="shared" si="1"/>
        <v>2.77294774412007</v>
      </c>
      <c r="J23" s="1">
        <v>0</v>
      </c>
      <c r="K23" s="16">
        <f t="shared" si="2"/>
        <v>0</v>
      </c>
      <c r="L23" s="21">
        <v>1557</v>
      </c>
      <c r="M23" s="16">
        <f t="shared" si="3"/>
        <v>14.249107714834814</v>
      </c>
      <c r="N23" s="1">
        <v>3708</v>
      </c>
      <c r="O23" s="15">
        <f t="shared" si="4"/>
        <v>33.93429120527134</v>
      </c>
      <c r="P23" s="33">
        <v>1</v>
      </c>
      <c r="Q23" s="34">
        <f t="shared" si="5"/>
        <v>0.009151642719868215</v>
      </c>
      <c r="R23" s="38"/>
      <c r="S23" s="40">
        <f t="shared" si="6"/>
        <v>0</v>
      </c>
      <c r="T23" s="41">
        <f>D23-F23-H23-J23-L23-N23</f>
        <v>0</v>
      </c>
    </row>
    <row r="24" spans="1:20" ht="13.5" customHeight="1">
      <c r="A24" s="4">
        <f t="shared" si="9"/>
        <v>20</v>
      </c>
      <c r="B24" s="20" t="s">
        <v>133</v>
      </c>
      <c r="C24" s="20" t="s">
        <v>23</v>
      </c>
      <c r="D24" s="1">
        <v>9217</v>
      </c>
      <c r="E24" s="1">
        <v>100</v>
      </c>
      <c r="F24" s="1">
        <v>3881</v>
      </c>
      <c r="G24" s="16">
        <f t="shared" si="0"/>
        <v>42.10697623955734</v>
      </c>
      <c r="H24" s="1">
        <v>1919</v>
      </c>
      <c r="I24" s="16">
        <f t="shared" si="1"/>
        <v>20.820223500054247</v>
      </c>
      <c r="J24" s="1">
        <v>0</v>
      </c>
      <c r="K24" s="16">
        <f t="shared" si="2"/>
        <v>0</v>
      </c>
      <c r="L24" s="21">
        <v>492</v>
      </c>
      <c r="M24" s="16">
        <f t="shared" si="3"/>
        <v>5.3379624606705</v>
      </c>
      <c r="N24" s="1">
        <v>2925</v>
      </c>
      <c r="O24" s="15">
        <f t="shared" si="4"/>
        <v>31.734837799717912</v>
      </c>
      <c r="P24" s="33">
        <v>0</v>
      </c>
      <c r="Q24" s="34">
        <f t="shared" si="5"/>
        <v>0</v>
      </c>
      <c r="R24" s="38"/>
      <c r="S24" s="40">
        <f t="shared" si="6"/>
        <v>0</v>
      </c>
      <c r="T24" s="41">
        <f t="shared" si="7"/>
        <v>0</v>
      </c>
    </row>
    <row r="25" spans="1:20" ht="15">
      <c r="A25" s="4">
        <f t="shared" si="9"/>
        <v>21</v>
      </c>
      <c r="B25" s="20" t="s">
        <v>16</v>
      </c>
      <c r="C25" s="20" t="s">
        <v>17</v>
      </c>
      <c r="D25" s="1">
        <v>17422</v>
      </c>
      <c r="E25" s="1">
        <v>100</v>
      </c>
      <c r="F25" s="1">
        <v>8583</v>
      </c>
      <c r="G25" s="16">
        <f t="shared" si="0"/>
        <v>49.265296751234075</v>
      </c>
      <c r="H25" s="1">
        <v>476</v>
      </c>
      <c r="I25" s="16">
        <f t="shared" si="1"/>
        <v>2.7321777063482955</v>
      </c>
      <c r="J25" s="1">
        <v>0</v>
      </c>
      <c r="K25" s="16">
        <f t="shared" si="2"/>
        <v>0</v>
      </c>
      <c r="L25" s="21">
        <v>1025</v>
      </c>
      <c r="M25" s="16">
        <f t="shared" si="3"/>
        <v>5.883365859258409</v>
      </c>
      <c r="N25" s="1">
        <v>7338</v>
      </c>
      <c r="O25" s="15">
        <f t="shared" si="4"/>
        <v>42.119159683159225</v>
      </c>
      <c r="P25" s="33">
        <v>92</v>
      </c>
      <c r="Q25" s="34">
        <f t="shared" si="5"/>
        <v>0.5280679600505108</v>
      </c>
      <c r="R25" s="38"/>
      <c r="S25" s="40">
        <f t="shared" si="6"/>
        <v>0</v>
      </c>
      <c r="T25" s="41">
        <f t="shared" si="7"/>
        <v>0</v>
      </c>
    </row>
    <row r="26" spans="1:20" ht="15">
      <c r="A26" s="4">
        <f t="shared" si="9"/>
        <v>22</v>
      </c>
      <c r="B26" s="20" t="s">
        <v>18</v>
      </c>
      <c r="C26" s="20" t="s">
        <v>20</v>
      </c>
      <c r="D26" s="1">
        <v>5155</v>
      </c>
      <c r="E26" s="1">
        <v>100</v>
      </c>
      <c r="F26" s="1">
        <v>697</v>
      </c>
      <c r="G26" s="16">
        <f t="shared" si="0"/>
        <v>13.520853540252181</v>
      </c>
      <c r="H26" s="1">
        <v>676</v>
      </c>
      <c r="I26" s="16">
        <f t="shared" si="1"/>
        <v>13.113482056256062</v>
      </c>
      <c r="J26" s="1">
        <v>0</v>
      </c>
      <c r="K26" s="16">
        <f t="shared" si="2"/>
        <v>0</v>
      </c>
      <c r="L26" s="21">
        <v>350</v>
      </c>
      <c r="M26" s="16">
        <f t="shared" si="3"/>
        <v>6.789524733268672</v>
      </c>
      <c r="N26" s="1">
        <v>3432</v>
      </c>
      <c r="O26" s="15">
        <f t="shared" si="4"/>
        <v>66.57613967022309</v>
      </c>
      <c r="P26" s="33">
        <v>0</v>
      </c>
      <c r="Q26" s="34">
        <f t="shared" si="5"/>
        <v>0</v>
      </c>
      <c r="R26" s="38"/>
      <c r="S26" s="40">
        <f t="shared" si="6"/>
        <v>0</v>
      </c>
      <c r="T26" s="41">
        <f t="shared" si="7"/>
        <v>0</v>
      </c>
    </row>
    <row r="27" spans="1:20" ht="15">
      <c r="A27" s="4">
        <f t="shared" si="9"/>
        <v>23</v>
      </c>
      <c r="B27" s="20" t="s">
        <v>18</v>
      </c>
      <c r="C27" s="20" t="s">
        <v>19</v>
      </c>
      <c r="D27" s="1">
        <v>21303</v>
      </c>
      <c r="E27" s="1">
        <v>100</v>
      </c>
      <c r="F27" s="1">
        <v>4562</v>
      </c>
      <c r="G27" s="16">
        <f t="shared" si="0"/>
        <v>21.414824203163874</v>
      </c>
      <c r="H27" s="1">
        <v>1617</v>
      </c>
      <c r="I27" s="16">
        <f t="shared" si="1"/>
        <v>7.590480214054359</v>
      </c>
      <c r="J27" s="1">
        <v>0</v>
      </c>
      <c r="K27" s="16">
        <f t="shared" si="2"/>
        <v>0</v>
      </c>
      <c r="L27" s="21">
        <v>2172</v>
      </c>
      <c r="M27" s="16">
        <f t="shared" si="3"/>
        <v>10.195747077876355</v>
      </c>
      <c r="N27" s="1">
        <v>12952</v>
      </c>
      <c r="O27" s="15">
        <f t="shared" si="4"/>
        <v>60.79894850490541</v>
      </c>
      <c r="P27" s="33">
        <v>95</v>
      </c>
      <c r="Q27" s="34">
        <f t="shared" si="5"/>
        <v>0.44594658029385537</v>
      </c>
      <c r="R27" s="38"/>
      <c r="S27" s="40">
        <f t="shared" si="6"/>
        <v>0</v>
      </c>
      <c r="T27" s="41">
        <f t="shared" si="7"/>
        <v>0</v>
      </c>
    </row>
    <row r="28" spans="1:20" ht="15">
      <c r="A28" s="4">
        <f t="shared" si="9"/>
        <v>24</v>
      </c>
      <c r="B28" s="20" t="s">
        <v>21</v>
      </c>
      <c r="C28" s="20" t="s">
        <v>22</v>
      </c>
      <c r="D28" s="17">
        <v>6648</v>
      </c>
      <c r="E28" s="1">
        <v>100</v>
      </c>
      <c r="F28" s="1">
        <v>3843</v>
      </c>
      <c r="G28" s="16">
        <f t="shared" si="0"/>
        <v>57.80685920577617</v>
      </c>
      <c r="H28" s="1">
        <v>0</v>
      </c>
      <c r="I28" s="16">
        <f t="shared" si="1"/>
        <v>0</v>
      </c>
      <c r="J28" s="1">
        <v>0</v>
      </c>
      <c r="K28" s="16">
        <f t="shared" si="2"/>
        <v>0</v>
      </c>
      <c r="L28" s="21">
        <v>168</v>
      </c>
      <c r="M28" s="16">
        <f t="shared" si="3"/>
        <v>2.527075812274368</v>
      </c>
      <c r="N28" s="1">
        <v>2637</v>
      </c>
      <c r="O28" s="15">
        <f t="shared" si="4"/>
        <v>39.666064981949454</v>
      </c>
      <c r="P28" s="33">
        <v>4</v>
      </c>
      <c r="Q28" s="34">
        <f t="shared" si="5"/>
        <v>0.060168471720818295</v>
      </c>
      <c r="R28" s="38"/>
      <c r="S28" s="40">
        <f t="shared" si="6"/>
        <v>0</v>
      </c>
      <c r="T28" s="41">
        <f t="shared" si="7"/>
        <v>0</v>
      </c>
    </row>
    <row r="29" spans="1:20" ht="15">
      <c r="A29" s="4">
        <f t="shared" si="9"/>
        <v>25</v>
      </c>
      <c r="B29" s="20" t="s">
        <v>67</v>
      </c>
      <c r="C29" s="20" t="s">
        <v>24</v>
      </c>
      <c r="D29" s="17">
        <v>7280</v>
      </c>
      <c r="E29" s="17">
        <v>100</v>
      </c>
      <c r="F29" s="17">
        <v>2073</v>
      </c>
      <c r="G29" s="18">
        <f t="shared" si="0"/>
        <v>28.475274725274723</v>
      </c>
      <c r="H29" s="17">
        <v>850</v>
      </c>
      <c r="I29" s="18">
        <f t="shared" si="1"/>
        <v>11.675824175824175</v>
      </c>
      <c r="J29" s="17">
        <v>0</v>
      </c>
      <c r="K29" s="18">
        <f t="shared" si="2"/>
        <v>0</v>
      </c>
      <c r="L29" s="21">
        <v>2097</v>
      </c>
      <c r="M29" s="16">
        <f t="shared" si="3"/>
        <v>28.80494505494505</v>
      </c>
      <c r="N29" s="17">
        <v>2260</v>
      </c>
      <c r="O29" s="19">
        <f t="shared" si="4"/>
        <v>31.043956043956044</v>
      </c>
      <c r="P29" s="33">
        <v>0</v>
      </c>
      <c r="Q29" s="34">
        <f t="shared" si="5"/>
        <v>0</v>
      </c>
      <c r="R29" s="38"/>
      <c r="S29" s="40">
        <f t="shared" si="6"/>
        <v>0</v>
      </c>
      <c r="T29" s="41">
        <f t="shared" si="7"/>
        <v>0</v>
      </c>
    </row>
    <row r="30" spans="1:20" ht="15">
      <c r="A30" s="4">
        <f t="shared" si="9"/>
        <v>26</v>
      </c>
      <c r="B30" s="20" t="s">
        <v>135</v>
      </c>
      <c r="C30" s="20" t="s">
        <v>136</v>
      </c>
      <c r="D30" s="17">
        <v>11160</v>
      </c>
      <c r="E30" s="1">
        <v>100</v>
      </c>
      <c r="F30" s="1">
        <v>7355</v>
      </c>
      <c r="G30" s="16">
        <f t="shared" si="0"/>
        <v>65.90501792114696</v>
      </c>
      <c r="H30" s="1">
        <v>0</v>
      </c>
      <c r="I30" s="16">
        <f t="shared" si="1"/>
        <v>0</v>
      </c>
      <c r="J30" s="1">
        <v>0</v>
      </c>
      <c r="K30" s="16">
        <f t="shared" si="2"/>
        <v>0</v>
      </c>
      <c r="L30" s="21">
        <v>322</v>
      </c>
      <c r="M30" s="16">
        <f t="shared" si="3"/>
        <v>2.8853046594982077</v>
      </c>
      <c r="N30" s="1">
        <v>3483</v>
      </c>
      <c r="O30" s="15">
        <f t="shared" si="4"/>
        <v>31.209677419354836</v>
      </c>
      <c r="P30" s="33">
        <v>215</v>
      </c>
      <c r="Q30" s="34">
        <f t="shared" si="5"/>
        <v>1.9265232974910396</v>
      </c>
      <c r="R30" s="38"/>
      <c r="S30" s="40">
        <f t="shared" si="6"/>
        <v>0</v>
      </c>
      <c r="T30" s="41">
        <f t="shared" si="7"/>
        <v>0</v>
      </c>
    </row>
    <row r="31" spans="1:20" ht="15.75" customHeight="1">
      <c r="A31" s="4">
        <f t="shared" si="9"/>
        <v>27</v>
      </c>
      <c r="B31" s="20" t="s">
        <v>85</v>
      </c>
      <c r="C31" s="20" t="s">
        <v>43</v>
      </c>
      <c r="D31" s="1">
        <v>8291</v>
      </c>
      <c r="E31" s="1">
        <v>100</v>
      </c>
      <c r="F31" s="1">
        <v>3759</v>
      </c>
      <c r="G31" s="16">
        <f t="shared" si="0"/>
        <v>45.33831865878663</v>
      </c>
      <c r="H31" s="1">
        <v>844</v>
      </c>
      <c r="I31" s="16">
        <f t="shared" si="1"/>
        <v>10.179712941744059</v>
      </c>
      <c r="J31" s="1">
        <v>0</v>
      </c>
      <c r="K31" s="16">
        <f t="shared" si="2"/>
        <v>0</v>
      </c>
      <c r="L31" s="21">
        <v>179</v>
      </c>
      <c r="M31" s="16">
        <f t="shared" si="3"/>
        <v>2.158967555180316</v>
      </c>
      <c r="N31" s="1">
        <v>3509</v>
      </c>
      <c r="O31" s="15">
        <f t="shared" si="4"/>
        <v>42.32300084428899</v>
      </c>
      <c r="P31" s="33">
        <v>120</v>
      </c>
      <c r="Q31" s="34">
        <f t="shared" si="5"/>
        <v>1.4473525509588712</v>
      </c>
      <c r="R31" s="38"/>
      <c r="S31" s="40">
        <f t="shared" si="6"/>
        <v>0</v>
      </c>
      <c r="T31" s="41">
        <f t="shared" si="7"/>
        <v>0</v>
      </c>
    </row>
    <row r="32" spans="1:20" ht="15">
      <c r="A32" s="4">
        <f t="shared" si="9"/>
        <v>28</v>
      </c>
      <c r="B32" s="20" t="s">
        <v>86</v>
      </c>
      <c r="C32" s="20" t="s">
        <v>44</v>
      </c>
      <c r="D32" s="1">
        <v>2554</v>
      </c>
      <c r="E32" s="1">
        <v>100</v>
      </c>
      <c r="F32" s="1">
        <v>2354</v>
      </c>
      <c r="G32" s="16">
        <f t="shared" si="0"/>
        <v>92.16914643696163</v>
      </c>
      <c r="H32" s="1">
        <v>21</v>
      </c>
      <c r="I32" s="16">
        <f t="shared" si="1"/>
        <v>0.822239624119029</v>
      </c>
      <c r="J32" s="1">
        <v>0</v>
      </c>
      <c r="K32" s="16">
        <f t="shared" si="2"/>
        <v>0</v>
      </c>
      <c r="L32" s="21">
        <v>32</v>
      </c>
      <c r="M32" s="16">
        <f t="shared" si="3"/>
        <v>1.2529365700861395</v>
      </c>
      <c r="N32" s="1">
        <v>147</v>
      </c>
      <c r="O32" s="15">
        <f t="shared" si="4"/>
        <v>5.755677368833203</v>
      </c>
      <c r="P32" s="33">
        <v>0</v>
      </c>
      <c r="Q32" s="34">
        <f t="shared" si="5"/>
        <v>0</v>
      </c>
      <c r="R32" s="38"/>
      <c r="S32" s="40">
        <f t="shared" si="6"/>
        <v>0</v>
      </c>
      <c r="T32" s="41">
        <f t="shared" si="7"/>
        <v>0</v>
      </c>
    </row>
    <row r="33" spans="1:20" ht="15">
      <c r="A33" s="4">
        <f t="shared" si="9"/>
        <v>29</v>
      </c>
      <c r="B33" s="20" t="s">
        <v>87</v>
      </c>
      <c r="C33" s="20" t="s">
        <v>45</v>
      </c>
      <c r="D33" s="1">
        <v>4073</v>
      </c>
      <c r="E33" s="1">
        <v>100</v>
      </c>
      <c r="F33" s="1">
        <v>2943</v>
      </c>
      <c r="G33" s="16">
        <f t="shared" si="0"/>
        <v>72.25632212128652</v>
      </c>
      <c r="H33" s="1">
        <v>0</v>
      </c>
      <c r="I33" s="16">
        <f t="shared" si="1"/>
        <v>0</v>
      </c>
      <c r="J33" s="1">
        <v>0</v>
      </c>
      <c r="K33" s="16">
        <f t="shared" si="2"/>
        <v>0</v>
      </c>
      <c r="L33" s="21">
        <v>32</v>
      </c>
      <c r="M33" s="16">
        <f t="shared" si="3"/>
        <v>0.7856616744414436</v>
      </c>
      <c r="N33" s="1">
        <v>1098</v>
      </c>
      <c r="O33" s="15">
        <f t="shared" si="4"/>
        <v>26.958016204272035</v>
      </c>
      <c r="P33" s="33">
        <v>33</v>
      </c>
      <c r="Q33" s="34">
        <f t="shared" si="5"/>
        <v>0.8102136017677388</v>
      </c>
      <c r="R33" s="38"/>
      <c r="S33" s="40">
        <f t="shared" si="6"/>
        <v>0</v>
      </c>
      <c r="T33" s="41">
        <f t="shared" si="7"/>
        <v>0</v>
      </c>
    </row>
    <row r="34" spans="1:20" ht="15">
      <c r="A34" s="4">
        <f t="shared" si="9"/>
        <v>30</v>
      </c>
      <c r="B34" s="20" t="s">
        <v>80</v>
      </c>
      <c r="C34" s="20" t="s">
        <v>38</v>
      </c>
      <c r="D34" s="17">
        <v>1548</v>
      </c>
      <c r="E34" s="1">
        <v>100</v>
      </c>
      <c r="F34" s="1">
        <v>898</v>
      </c>
      <c r="G34" s="16">
        <f t="shared" si="0"/>
        <v>58.01033591731266</v>
      </c>
      <c r="H34" s="1">
        <v>19</v>
      </c>
      <c r="I34" s="16">
        <f t="shared" si="1"/>
        <v>1.227390180878553</v>
      </c>
      <c r="J34" s="1">
        <v>0</v>
      </c>
      <c r="K34" s="16">
        <f t="shared" si="2"/>
        <v>0</v>
      </c>
      <c r="L34" s="21">
        <v>2</v>
      </c>
      <c r="M34" s="16">
        <f t="shared" si="3"/>
        <v>0.12919896640826875</v>
      </c>
      <c r="N34" s="1">
        <v>629</v>
      </c>
      <c r="O34" s="15">
        <f t="shared" si="4"/>
        <v>40.633074935400515</v>
      </c>
      <c r="P34" s="33">
        <v>34</v>
      </c>
      <c r="Q34" s="34">
        <f t="shared" si="5"/>
        <v>2.1963824289405682</v>
      </c>
      <c r="R34" s="38"/>
      <c r="S34" s="40">
        <f t="shared" si="6"/>
        <v>0</v>
      </c>
      <c r="T34" s="41">
        <f t="shared" si="7"/>
        <v>0</v>
      </c>
    </row>
    <row r="35" spans="1:20" ht="15">
      <c r="A35" s="4">
        <f t="shared" si="9"/>
        <v>31</v>
      </c>
      <c r="B35" s="20" t="s">
        <v>79</v>
      </c>
      <c r="C35" s="20" t="s">
        <v>37</v>
      </c>
      <c r="D35" s="17">
        <v>3508</v>
      </c>
      <c r="E35" s="1">
        <v>100</v>
      </c>
      <c r="F35" s="1">
        <v>2157</v>
      </c>
      <c r="G35" s="16">
        <f t="shared" si="0"/>
        <v>61.488027366020525</v>
      </c>
      <c r="H35" s="1">
        <v>95</v>
      </c>
      <c r="I35" s="16">
        <f t="shared" si="1"/>
        <v>2.708095781071836</v>
      </c>
      <c r="J35" s="1">
        <v>0</v>
      </c>
      <c r="K35" s="16">
        <f t="shared" si="2"/>
        <v>0</v>
      </c>
      <c r="L35" s="21">
        <v>1</v>
      </c>
      <c r="M35" s="16">
        <f t="shared" si="3"/>
        <v>0.028506271379703536</v>
      </c>
      <c r="N35" s="1">
        <v>1255</v>
      </c>
      <c r="O35" s="15">
        <f t="shared" si="4"/>
        <v>35.77537058152794</v>
      </c>
      <c r="P35" s="33">
        <v>110</v>
      </c>
      <c r="Q35" s="34">
        <f t="shared" si="5"/>
        <v>3.1356898517673892</v>
      </c>
      <c r="R35" s="38"/>
      <c r="S35" s="40">
        <f t="shared" si="6"/>
        <v>0</v>
      </c>
      <c r="T35" s="41">
        <f t="shared" si="7"/>
        <v>0</v>
      </c>
    </row>
    <row r="36" spans="1:20" ht="15">
      <c r="A36" s="4">
        <f t="shared" si="9"/>
        <v>32</v>
      </c>
      <c r="B36" s="20" t="s">
        <v>89</v>
      </c>
      <c r="C36" s="20" t="s">
        <v>47</v>
      </c>
      <c r="D36" s="17">
        <v>2304</v>
      </c>
      <c r="E36" s="1">
        <v>100</v>
      </c>
      <c r="F36" s="1">
        <v>2286</v>
      </c>
      <c r="G36" s="16">
        <f t="shared" si="0"/>
        <v>99.21875</v>
      </c>
      <c r="H36" s="1">
        <v>0</v>
      </c>
      <c r="I36" s="16">
        <f t="shared" si="1"/>
        <v>0</v>
      </c>
      <c r="J36" s="1">
        <v>0</v>
      </c>
      <c r="K36" s="16">
        <f t="shared" si="2"/>
        <v>0</v>
      </c>
      <c r="L36" s="21">
        <v>1</v>
      </c>
      <c r="M36" s="16">
        <f t="shared" si="3"/>
        <v>0.043402777777777776</v>
      </c>
      <c r="N36" s="1">
        <v>17</v>
      </c>
      <c r="O36" s="15">
        <f t="shared" si="4"/>
        <v>0.7378472222222222</v>
      </c>
      <c r="P36" s="33">
        <v>0</v>
      </c>
      <c r="Q36" s="34">
        <f t="shared" si="5"/>
        <v>0</v>
      </c>
      <c r="R36" s="38"/>
      <c r="S36" s="40">
        <f t="shared" si="6"/>
        <v>0</v>
      </c>
      <c r="T36" s="41">
        <f t="shared" si="7"/>
        <v>0</v>
      </c>
    </row>
    <row r="37" spans="1:20" ht="15">
      <c r="A37" s="4">
        <f t="shared" si="9"/>
        <v>33</v>
      </c>
      <c r="B37" s="20" t="s">
        <v>90</v>
      </c>
      <c r="C37" s="20" t="s">
        <v>48</v>
      </c>
      <c r="D37" s="17">
        <v>3533</v>
      </c>
      <c r="E37" s="1">
        <v>100</v>
      </c>
      <c r="F37" s="1">
        <v>2985</v>
      </c>
      <c r="G37" s="16">
        <f aca="true" t="shared" si="10" ref="G37:G68">F37/D37*100</f>
        <v>84.48910274554203</v>
      </c>
      <c r="H37" s="1">
        <v>0</v>
      </c>
      <c r="I37" s="16">
        <f aca="true" t="shared" si="11" ref="I37:I68">H37/D37*100</f>
        <v>0</v>
      </c>
      <c r="J37" s="1">
        <v>0</v>
      </c>
      <c r="K37" s="16">
        <f aca="true" t="shared" si="12" ref="K37:K68">J37/D37*100</f>
        <v>0</v>
      </c>
      <c r="L37" s="21">
        <v>28</v>
      </c>
      <c r="M37" s="16">
        <f aca="true" t="shared" si="13" ref="M37:M68">L37/D37*100</f>
        <v>0.7925275969431078</v>
      </c>
      <c r="N37" s="1">
        <v>520</v>
      </c>
      <c r="O37" s="15">
        <f aca="true" t="shared" si="14" ref="O37:O68">N37/D37*100</f>
        <v>14.71836965751486</v>
      </c>
      <c r="P37" s="33">
        <v>78</v>
      </c>
      <c r="Q37" s="34">
        <f aca="true" t="shared" si="15" ref="Q37:Q68">P37/D37*100</f>
        <v>2.207755448627229</v>
      </c>
      <c r="R37" s="38"/>
      <c r="S37" s="40">
        <f aca="true" t="shared" si="16" ref="S37:S68">R37/D37*100</f>
        <v>0</v>
      </c>
      <c r="T37" s="41">
        <f aca="true" t="shared" si="17" ref="T37:T70">D37-F37-H37-J37-L37-N37</f>
        <v>0</v>
      </c>
    </row>
    <row r="38" spans="1:20" ht="15">
      <c r="A38" s="4">
        <f t="shared" si="9"/>
        <v>34</v>
      </c>
      <c r="B38" s="20" t="s">
        <v>88</v>
      </c>
      <c r="C38" s="20" t="s">
        <v>46</v>
      </c>
      <c r="D38" s="17">
        <v>2099</v>
      </c>
      <c r="E38" s="1">
        <v>100</v>
      </c>
      <c r="F38" s="1">
        <v>956</v>
      </c>
      <c r="G38" s="16">
        <f t="shared" si="10"/>
        <v>45.54549785612196</v>
      </c>
      <c r="H38" s="1">
        <v>0</v>
      </c>
      <c r="I38" s="16">
        <f t="shared" si="11"/>
        <v>0</v>
      </c>
      <c r="J38" s="1">
        <v>0</v>
      </c>
      <c r="K38" s="16">
        <f t="shared" si="12"/>
        <v>0</v>
      </c>
      <c r="L38" s="21">
        <v>18</v>
      </c>
      <c r="M38" s="16">
        <f t="shared" si="13"/>
        <v>0.857551214864221</v>
      </c>
      <c r="N38" s="1">
        <v>1125</v>
      </c>
      <c r="O38" s="15">
        <f t="shared" si="14"/>
        <v>53.59695092901382</v>
      </c>
      <c r="P38" s="33">
        <v>90</v>
      </c>
      <c r="Q38" s="34">
        <f t="shared" si="15"/>
        <v>4.287756074321105</v>
      </c>
      <c r="R38" s="38"/>
      <c r="S38" s="40">
        <f t="shared" si="16"/>
        <v>0</v>
      </c>
      <c r="T38" s="41">
        <f t="shared" si="17"/>
        <v>0</v>
      </c>
    </row>
    <row r="39" spans="1:20" ht="14.25" customHeight="1">
      <c r="A39" s="4">
        <f t="shared" si="9"/>
        <v>35</v>
      </c>
      <c r="B39" s="20" t="s">
        <v>100</v>
      </c>
      <c r="C39" s="20" t="s">
        <v>63</v>
      </c>
      <c r="D39" s="17">
        <v>6743</v>
      </c>
      <c r="E39" s="1">
        <v>100</v>
      </c>
      <c r="F39" s="1">
        <v>2061</v>
      </c>
      <c r="G39" s="16">
        <f t="shared" si="10"/>
        <v>30.565030401898262</v>
      </c>
      <c r="H39" s="1">
        <v>14</v>
      </c>
      <c r="I39" s="16">
        <f t="shared" si="11"/>
        <v>0.20762271985763012</v>
      </c>
      <c r="J39" s="1">
        <v>0</v>
      </c>
      <c r="K39" s="16">
        <f t="shared" si="12"/>
        <v>0</v>
      </c>
      <c r="L39" s="21">
        <v>418</v>
      </c>
      <c r="M39" s="16">
        <f t="shared" si="13"/>
        <v>6.199021207177815</v>
      </c>
      <c r="N39" s="1">
        <v>4250</v>
      </c>
      <c r="O39" s="15">
        <f t="shared" si="14"/>
        <v>63.028325671066284</v>
      </c>
      <c r="P39" s="33">
        <v>0</v>
      </c>
      <c r="Q39" s="34">
        <f t="shared" si="15"/>
        <v>0</v>
      </c>
      <c r="R39" s="38"/>
      <c r="S39" s="40">
        <f t="shared" si="16"/>
        <v>0</v>
      </c>
      <c r="T39" s="41">
        <f t="shared" si="17"/>
        <v>0</v>
      </c>
    </row>
    <row r="40" spans="1:20" ht="15.75" customHeight="1">
      <c r="A40" s="4">
        <f t="shared" si="9"/>
        <v>36</v>
      </c>
      <c r="B40" s="20" t="s">
        <v>91</v>
      </c>
      <c r="C40" s="20" t="s">
        <v>49</v>
      </c>
      <c r="D40" s="17">
        <v>3441</v>
      </c>
      <c r="E40" s="1">
        <v>100</v>
      </c>
      <c r="F40" s="1">
        <v>1006</v>
      </c>
      <c r="G40" s="16">
        <f t="shared" si="10"/>
        <v>29.235687300203427</v>
      </c>
      <c r="H40" s="1">
        <v>793</v>
      </c>
      <c r="I40" s="16">
        <f t="shared" si="11"/>
        <v>23.045626271432724</v>
      </c>
      <c r="J40" s="1">
        <v>0</v>
      </c>
      <c r="K40" s="16">
        <f t="shared" si="12"/>
        <v>0</v>
      </c>
      <c r="L40" s="21">
        <v>20</v>
      </c>
      <c r="M40" s="16">
        <f t="shared" si="13"/>
        <v>0.5812263876780006</v>
      </c>
      <c r="N40" s="1">
        <v>1622</v>
      </c>
      <c r="O40" s="15">
        <f t="shared" si="14"/>
        <v>47.137460040685845</v>
      </c>
      <c r="P40" s="33">
        <v>210</v>
      </c>
      <c r="Q40" s="34">
        <f t="shared" si="15"/>
        <v>6.102877070619006</v>
      </c>
      <c r="R40" s="38"/>
      <c r="S40" s="40">
        <f t="shared" si="16"/>
        <v>0</v>
      </c>
      <c r="T40" s="41">
        <f t="shared" si="17"/>
        <v>0</v>
      </c>
    </row>
    <row r="41" spans="1:20" ht="15">
      <c r="A41" s="4">
        <f t="shared" si="9"/>
        <v>37</v>
      </c>
      <c r="B41" s="20" t="s">
        <v>71</v>
      </c>
      <c r="C41" s="20" t="s">
        <v>28</v>
      </c>
      <c r="D41" s="17">
        <v>5758</v>
      </c>
      <c r="E41" s="1">
        <v>100</v>
      </c>
      <c r="F41" s="1">
        <v>272</v>
      </c>
      <c r="G41" s="16">
        <f t="shared" si="10"/>
        <v>4.723862452240361</v>
      </c>
      <c r="H41" s="1">
        <v>348</v>
      </c>
      <c r="I41" s="16">
        <f t="shared" si="11"/>
        <v>6.043765196248698</v>
      </c>
      <c r="J41" s="1">
        <v>0</v>
      </c>
      <c r="K41" s="16">
        <f t="shared" si="12"/>
        <v>0</v>
      </c>
      <c r="L41" s="21">
        <v>475</v>
      </c>
      <c r="M41" s="16">
        <f t="shared" si="13"/>
        <v>8.2493921500521</v>
      </c>
      <c r="N41" s="1">
        <v>4663</v>
      </c>
      <c r="O41" s="15">
        <f t="shared" si="14"/>
        <v>80.98298020145884</v>
      </c>
      <c r="P41" s="33">
        <v>153</v>
      </c>
      <c r="Q41" s="34">
        <f t="shared" si="15"/>
        <v>2.657172629385203</v>
      </c>
      <c r="R41" s="38"/>
      <c r="S41" s="40">
        <f t="shared" si="16"/>
        <v>0</v>
      </c>
      <c r="T41" s="41">
        <f t="shared" si="17"/>
        <v>0</v>
      </c>
    </row>
    <row r="42" spans="1:20" ht="15">
      <c r="A42" s="4">
        <f t="shared" si="9"/>
        <v>38</v>
      </c>
      <c r="B42" s="20" t="s">
        <v>92</v>
      </c>
      <c r="C42" s="20" t="s">
        <v>50</v>
      </c>
      <c r="D42" s="17">
        <v>6470</v>
      </c>
      <c r="E42" s="1">
        <v>100</v>
      </c>
      <c r="F42" s="1">
        <v>3893</v>
      </c>
      <c r="G42" s="16">
        <f t="shared" si="10"/>
        <v>60.17001545595054</v>
      </c>
      <c r="H42" s="1">
        <v>21</v>
      </c>
      <c r="I42" s="16">
        <f t="shared" si="11"/>
        <v>0.32457496136012365</v>
      </c>
      <c r="J42" s="1">
        <v>0</v>
      </c>
      <c r="K42" s="16">
        <f t="shared" si="12"/>
        <v>0</v>
      </c>
      <c r="L42" s="21">
        <v>44</v>
      </c>
      <c r="M42" s="16">
        <f t="shared" si="13"/>
        <v>0.6800618238021638</v>
      </c>
      <c r="N42" s="1">
        <v>2512</v>
      </c>
      <c r="O42" s="15">
        <f t="shared" si="14"/>
        <v>38.825347758887176</v>
      </c>
      <c r="P42" s="33">
        <v>30</v>
      </c>
      <c r="Q42" s="34">
        <f t="shared" si="15"/>
        <v>0.46367851622874806</v>
      </c>
      <c r="R42" s="38"/>
      <c r="S42" s="40">
        <f t="shared" si="16"/>
        <v>0</v>
      </c>
      <c r="T42" s="41">
        <f t="shared" si="17"/>
        <v>0</v>
      </c>
    </row>
    <row r="43" spans="1:20" ht="15">
      <c r="A43" s="4">
        <f t="shared" si="9"/>
        <v>39</v>
      </c>
      <c r="B43" s="20" t="s">
        <v>93</v>
      </c>
      <c r="C43" s="20" t="s">
        <v>51</v>
      </c>
      <c r="D43" s="17">
        <v>7056</v>
      </c>
      <c r="E43" s="1">
        <v>100</v>
      </c>
      <c r="F43" s="1">
        <v>4855</v>
      </c>
      <c r="G43" s="16">
        <f t="shared" si="10"/>
        <v>68.80668934240363</v>
      </c>
      <c r="H43" s="1">
        <v>0</v>
      </c>
      <c r="I43" s="16">
        <f t="shared" si="11"/>
        <v>0</v>
      </c>
      <c r="J43" s="1">
        <v>0</v>
      </c>
      <c r="K43" s="16">
        <f t="shared" si="12"/>
        <v>0</v>
      </c>
      <c r="L43" s="21">
        <v>83</v>
      </c>
      <c r="M43" s="16">
        <f t="shared" si="13"/>
        <v>1.1763038548752835</v>
      </c>
      <c r="N43" s="1">
        <v>2118</v>
      </c>
      <c r="O43" s="15">
        <f t="shared" si="14"/>
        <v>30.017006802721085</v>
      </c>
      <c r="P43" s="33">
        <v>216</v>
      </c>
      <c r="Q43" s="34">
        <f t="shared" si="15"/>
        <v>3.061224489795918</v>
      </c>
      <c r="R43" s="38"/>
      <c r="S43" s="40">
        <f t="shared" si="16"/>
        <v>0</v>
      </c>
      <c r="T43" s="41">
        <f t="shared" si="17"/>
        <v>0</v>
      </c>
    </row>
    <row r="44" spans="1:20" ht="15">
      <c r="A44" s="4">
        <f t="shared" si="9"/>
        <v>40</v>
      </c>
      <c r="B44" s="20" t="s">
        <v>94</v>
      </c>
      <c r="C44" s="20" t="s">
        <v>52</v>
      </c>
      <c r="D44" s="1">
        <v>1</v>
      </c>
      <c r="E44" s="1">
        <v>100</v>
      </c>
      <c r="F44" s="1">
        <v>1</v>
      </c>
      <c r="G44" s="16">
        <f t="shared" si="10"/>
        <v>100</v>
      </c>
      <c r="H44" s="1">
        <v>0</v>
      </c>
      <c r="I44" s="16">
        <f t="shared" si="11"/>
        <v>0</v>
      </c>
      <c r="J44" s="1">
        <v>0</v>
      </c>
      <c r="K44" s="16">
        <f t="shared" si="12"/>
        <v>0</v>
      </c>
      <c r="L44" s="21">
        <v>0</v>
      </c>
      <c r="M44" s="16">
        <f t="shared" si="13"/>
        <v>0</v>
      </c>
      <c r="N44" s="1">
        <v>0</v>
      </c>
      <c r="O44" s="15">
        <f t="shared" si="14"/>
        <v>0</v>
      </c>
      <c r="P44" s="33">
        <v>0</v>
      </c>
      <c r="Q44" s="34">
        <f t="shared" si="15"/>
        <v>0</v>
      </c>
      <c r="R44" s="38"/>
      <c r="S44" s="40">
        <f t="shared" si="16"/>
        <v>0</v>
      </c>
      <c r="T44" s="41">
        <f t="shared" si="17"/>
        <v>0</v>
      </c>
    </row>
    <row r="45" spans="1:20" ht="15">
      <c r="A45" s="4">
        <f t="shared" si="9"/>
        <v>41</v>
      </c>
      <c r="B45" s="20" t="s">
        <v>137</v>
      </c>
      <c r="C45" s="20" t="s">
        <v>15</v>
      </c>
      <c r="D45" s="1">
        <v>8849</v>
      </c>
      <c r="E45" s="1">
        <v>100</v>
      </c>
      <c r="F45" s="1">
        <v>2357</v>
      </c>
      <c r="G45" s="16">
        <f t="shared" si="10"/>
        <v>26.6357780540174</v>
      </c>
      <c r="H45" s="1">
        <v>3</v>
      </c>
      <c r="I45" s="16">
        <f t="shared" si="11"/>
        <v>0.033902135834557576</v>
      </c>
      <c r="J45" s="1">
        <v>0</v>
      </c>
      <c r="K45" s="16">
        <f t="shared" si="12"/>
        <v>0</v>
      </c>
      <c r="L45" s="21">
        <v>1764</v>
      </c>
      <c r="M45" s="16">
        <f t="shared" si="13"/>
        <v>19.934455870719855</v>
      </c>
      <c r="N45" s="1">
        <v>4725</v>
      </c>
      <c r="O45" s="15">
        <f t="shared" si="14"/>
        <v>53.39586393942818</v>
      </c>
      <c r="P45" s="33">
        <v>0</v>
      </c>
      <c r="Q45" s="34">
        <f t="shared" si="15"/>
        <v>0</v>
      </c>
      <c r="R45" s="38"/>
      <c r="S45" s="40">
        <f t="shared" si="16"/>
        <v>0</v>
      </c>
      <c r="T45" s="41">
        <f t="shared" si="17"/>
        <v>0</v>
      </c>
    </row>
    <row r="46" spans="1:20" ht="14.25" customHeight="1">
      <c r="A46" s="4">
        <f t="shared" si="9"/>
        <v>42</v>
      </c>
      <c r="B46" s="20" t="s">
        <v>114</v>
      </c>
      <c r="C46" s="20" t="s">
        <v>138</v>
      </c>
      <c r="D46" s="1">
        <v>8428</v>
      </c>
      <c r="E46" s="1">
        <v>100</v>
      </c>
      <c r="F46" s="1">
        <v>2805</v>
      </c>
      <c r="G46" s="16">
        <f t="shared" si="10"/>
        <v>33.28191741813004</v>
      </c>
      <c r="H46" s="1">
        <v>255</v>
      </c>
      <c r="I46" s="16">
        <f t="shared" si="11"/>
        <v>3.02562885619364</v>
      </c>
      <c r="J46" s="1">
        <v>0</v>
      </c>
      <c r="K46" s="16">
        <f t="shared" si="12"/>
        <v>0</v>
      </c>
      <c r="L46" s="21">
        <v>729</v>
      </c>
      <c r="M46" s="16">
        <f t="shared" si="13"/>
        <v>8.649738965353583</v>
      </c>
      <c r="N46" s="1">
        <v>4639</v>
      </c>
      <c r="O46" s="15">
        <f t="shared" si="14"/>
        <v>55.04271476032273</v>
      </c>
      <c r="P46" s="33">
        <v>0</v>
      </c>
      <c r="Q46" s="34">
        <f t="shared" si="15"/>
        <v>0</v>
      </c>
      <c r="R46" s="38"/>
      <c r="S46" s="40">
        <f t="shared" si="16"/>
        <v>0</v>
      </c>
      <c r="T46" s="41">
        <f t="shared" si="17"/>
        <v>0</v>
      </c>
    </row>
    <row r="47" spans="1:20" ht="15">
      <c r="A47" s="4">
        <f t="shared" si="9"/>
        <v>43</v>
      </c>
      <c r="B47" s="20" t="s">
        <v>73</v>
      </c>
      <c r="C47" s="20" t="s">
        <v>31</v>
      </c>
      <c r="D47" s="17">
        <v>9824</v>
      </c>
      <c r="E47" s="1">
        <v>100</v>
      </c>
      <c r="F47" s="1">
        <v>3920</v>
      </c>
      <c r="G47" s="16">
        <f t="shared" si="10"/>
        <v>39.902280130293164</v>
      </c>
      <c r="H47" s="1">
        <v>598</v>
      </c>
      <c r="I47" s="16">
        <f t="shared" si="11"/>
        <v>6.087133550488599</v>
      </c>
      <c r="J47" s="1">
        <v>0</v>
      </c>
      <c r="K47" s="16">
        <f t="shared" si="12"/>
        <v>0</v>
      </c>
      <c r="L47" s="21">
        <v>421</v>
      </c>
      <c r="M47" s="16">
        <f t="shared" si="13"/>
        <v>4.28542345276873</v>
      </c>
      <c r="N47" s="1">
        <v>4885</v>
      </c>
      <c r="O47" s="15">
        <f t="shared" si="14"/>
        <v>49.725162866449516</v>
      </c>
      <c r="P47" s="33">
        <v>182</v>
      </c>
      <c r="Q47" s="34">
        <f t="shared" si="15"/>
        <v>1.8526058631921825</v>
      </c>
      <c r="R47" s="38"/>
      <c r="S47" s="40">
        <f t="shared" si="16"/>
        <v>0</v>
      </c>
      <c r="T47" s="41">
        <f t="shared" si="17"/>
        <v>0</v>
      </c>
    </row>
    <row r="48" spans="1:20" ht="15">
      <c r="A48" s="4">
        <f t="shared" si="9"/>
        <v>44</v>
      </c>
      <c r="B48" s="20" t="s">
        <v>72</v>
      </c>
      <c r="C48" s="20" t="s">
        <v>29</v>
      </c>
      <c r="D48" s="1">
        <v>5629</v>
      </c>
      <c r="E48" s="1">
        <v>100</v>
      </c>
      <c r="F48" s="1">
        <v>2780</v>
      </c>
      <c r="G48" s="16">
        <f t="shared" si="10"/>
        <v>49.38710250488542</v>
      </c>
      <c r="H48" s="1">
        <v>460</v>
      </c>
      <c r="I48" s="16">
        <f t="shared" si="11"/>
        <v>8.171966601527803</v>
      </c>
      <c r="J48" s="1">
        <v>0</v>
      </c>
      <c r="K48" s="16">
        <f t="shared" si="12"/>
        <v>0</v>
      </c>
      <c r="L48" s="21">
        <v>137</v>
      </c>
      <c r="M48" s="16">
        <f t="shared" si="13"/>
        <v>2.433824835672411</v>
      </c>
      <c r="N48" s="1">
        <v>2252</v>
      </c>
      <c r="O48" s="15">
        <f t="shared" si="14"/>
        <v>40.00710605791437</v>
      </c>
      <c r="P48" s="33">
        <v>114</v>
      </c>
      <c r="Q48" s="34">
        <f t="shared" si="15"/>
        <v>2.0252265055960206</v>
      </c>
      <c r="R48" s="38"/>
      <c r="S48" s="40">
        <f t="shared" si="16"/>
        <v>0</v>
      </c>
      <c r="T48" s="41">
        <f t="shared" si="17"/>
        <v>0</v>
      </c>
    </row>
    <row r="49" spans="1:20" ht="15">
      <c r="A49" s="4">
        <f t="shared" si="9"/>
        <v>45</v>
      </c>
      <c r="B49" s="20" t="s">
        <v>72</v>
      </c>
      <c r="C49" s="20" t="s">
        <v>30</v>
      </c>
      <c r="D49" s="17">
        <v>2498</v>
      </c>
      <c r="E49" s="1">
        <v>100</v>
      </c>
      <c r="F49" s="1">
        <v>1420</v>
      </c>
      <c r="G49" s="16">
        <f t="shared" si="10"/>
        <v>56.84547638110489</v>
      </c>
      <c r="H49" s="1">
        <v>0</v>
      </c>
      <c r="I49" s="16">
        <f t="shared" si="11"/>
        <v>0</v>
      </c>
      <c r="J49" s="1">
        <v>0</v>
      </c>
      <c r="K49" s="16">
        <f t="shared" si="12"/>
        <v>0</v>
      </c>
      <c r="L49" s="21">
        <v>3</v>
      </c>
      <c r="M49" s="16">
        <f t="shared" si="13"/>
        <v>0.12009607686148918</v>
      </c>
      <c r="N49" s="1">
        <v>1075</v>
      </c>
      <c r="O49" s="15">
        <f t="shared" si="14"/>
        <v>43.034427542033626</v>
      </c>
      <c r="P49" s="33">
        <v>0</v>
      </c>
      <c r="Q49" s="34">
        <f t="shared" si="15"/>
        <v>0</v>
      </c>
      <c r="R49" s="38"/>
      <c r="S49" s="40">
        <f t="shared" si="16"/>
        <v>0</v>
      </c>
      <c r="T49" s="41">
        <f t="shared" si="17"/>
        <v>0</v>
      </c>
    </row>
    <row r="50" spans="1:20" ht="15">
      <c r="A50" s="4">
        <f t="shared" si="9"/>
        <v>46</v>
      </c>
      <c r="B50" s="20" t="s">
        <v>96</v>
      </c>
      <c r="C50" s="20" t="s">
        <v>54</v>
      </c>
      <c r="D50" s="1">
        <v>320</v>
      </c>
      <c r="E50" s="1">
        <v>100</v>
      </c>
      <c r="F50" s="1">
        <v>319</v>
      </c>
      <c r="G50" s="16">
        <f t="shared" si="10"/>
        <v>99.6875</v>
      </c>
      <c r="H50" s="1">
        <v>0</v>
      </c>
      <c r="I50" s="16">
        <f t="shared" si="11"/>
        <v>0</v>
      </c>
      <c r="J50" s="1">
        <v>0</v>
      </c>
      <c r="K50" s="16">
        <f t="shared" si="12"/>
        <v>0</v>
      </c>
      <c r="L50" s="21">
        <v>0</v>
      </c>
      <c r="M50" s="16">
        <f t="shared" si="13"/>
        <v>0</v>
      </c>
      <c r="N50" s="1">
        <v>1</v>
      </c>
      <c r="O50" s="15">
        <f t="shared" si="14"/>
        <v>0.3125</v>
      </c>
      <c r="P50" s="33">
        <v>0</v>
      </c>
      <c r="Q50" s="34">
        <f t="shared" si="15"/>
        <v>0</v>
      </c>
      <c r="R50" s="38"/>
      <c r="S50" s="40">
        <f t="shared" si="16"/>
        <v>0</v>
      </c>
      <c r="T50" s="41">
        <f t="shared" si="17"/>
        <v>0</v>
      </c>
    </row>
    <row r="51" spans="1:20" ht="15">
      <c r="A51" s="4">
        <f t="shared" si="9"/>
        <v>47</v>
      </c>
      <c r="B51" s="20" t="s">
        <v>95</v>
      </c>
      <c r="C51" s="20" t="s">
        <v>53</v>
      </c>
      <c r="D51" s="1">
        <v>3254</v>
      </c>
      <c r="E51" s="1">
        <v>100</v>
      </c>
      <c r="F51" s="1">
        <v>2375</v>
      </c>
      <c r="G51" s="16">
        <f t="shared" si="10"/>
        <v>72.98709280885063</v>
      </c>
      <c r="H51" s="1">
        <v>1</v>
      </c>
      <c r="I51" s="16">
        <f t="shared" si="11"/>
        <v>0.030731407498463426</v>
      </c>
      <c r="J51" s="1">
        <v>0</v>
      </c>
      <c r="K51" s="16">
        <f t="shared" si="12"/>
        <v>0</v>
      </c>
      <c r="L51" s="21">
        <v>22</v>
      </c>
      <c r="M51" s="16">
        <f t="shared" si="13"/>
        <v>0.6760909649661955</v>
      </c>
      <c r="N51" s="1">
        <v>856</v>
      </c>
      <c r="O51" s="15">
        <f t="shared" si="14"/>
        <v>26.306084818684695</v>
      </c>
      <c r="P51" s="33">
        <v>37</v>
      </c>
      <c r="Q51" s="34">
        <f t="shared" si="15"/>
        <v>1.1370620774431468</v>
      </c>
      <c r="R51" s="38"/>
      <c r="S51" s="40">
        <f t="shared" si="16"/>
        <v>0</v>
      </c>
      <c r="T51" s="41">
        <f t="shared" si="17"/>
        <v>0</v>
      </c>
    </row>
    <row r="52" spans="1:20" ht="15">
      <c r="A52" s="4">
        <f t="shared" si="9"/>
        <v>48</v>
      </c>
      <c r="B52" s="20" t="s">
        <v>96</v>
      </c>
      <c r="C52" s="20" t="s">
        <v>55</v>
      </c>
      <c r="D52" s="1">
        <v>1</v>
      </c>
      <c r="E52" s="1">
        <v>100</v>
      </c>
      <c r="F52" s="1">
        <v>1</v>
      </c>
      <c r="G52" s="16">
        <f t="shared" si="10"/>
        <v>100</v>
      </c>
      <c r="H52" s="1">
        <v>0</v>
      </c>
      <c r="I52" s="16">
        <f t="shared" si="11"/>
        <v>0</v>
      </c>
      <c r="J52" s="1">
        <v>0</v>
      </c>
      <c r="K52" s="16">
        <f t="shared" si="12"/>
        <v>0</v>
      </c>
      <c r="L52" s="21">
        <v>0</v>
      </c>
      <c r="M52" s="16">
        <f t="shared" si="13"/>
        <v>0</v>
      </c>
      <c r="N52" s="1">
        <v>0</v>
      </c>
      <c r="O52" s="15">
        <f t="shared" si="14"/>
        <v>0</v>
      </c>
      <c r="P52" s="33">
        <v>0</v>
      </c>
      <c r="Q52" s="34">
        <f t="shared" si="15"/>
        <v>0</v>
      </c>
      <c r="R52" s="38"/>
      <c r="S52" s="40">
        <f t="shared" si="16"/>
        <v>0</v>
      </c>
      <c r="T52" s="41">
        <f t="shared" si="17"/>
        <v>0</v>
      </c>
    </row>
    <row r="53" spans="1:20" ht="15">
      <c r="A53" s="4">
        <f t="shared" si="9"/>
        <v>49</v>
      </c>
      <c r="B53" s="20" t="s">
        <v>77</v>
      </c>
      <c r="C53" s="20" t="s">
        <v>35</v>
      </c>
      <c r="D53" s="17">
        <v>2323</v>
      </c>
      <c r="E53" s="1">
        <v>100</v>
      </c>
      <c r="F53" s="1">
        <v>1520</v>
      </c>
      <c r="G53" s="16">
        <f t="shared" si="10"/>
        <v>65.4326302195437</v>
      </c>
      <c r="H53" s="1">
        <v>22</v>
      </c>
      <c r="I53" s="16">
        <f t="shared" si="11"/>
        <v>0.9470512268618166</v>
      </c>
      <c r="J53" s="1">
        <v>0</v>
      </c>
      <c r="K53" s="16">
        <f t="shared" si="12"/>
        <v>0</v>
      </c>
      <c r="L53" s="21">
        <v>135</v>
      </c>
      <c r="M53" s="16">
        <f t="shared" si="13"/>
        <v>5.811450710288421</v>
      </c>
      <c r="N53" s="1">
        <v>646</v>
      </c>
      <c r="O53" s="15">
        <f t="shared" si="14"/>
        <v>27.808867843306068</v>
      </c>
      <c r="P53" s="33">
        <v>0</v>
      </c>
      <c r="Q53" s="34">
        <f t="shared" si="15"/>
        <v>0</v>
      </c>
      <c r="R53" s="38"/>
      <c r="S53" s="40">
        <f t="shared" si="16"/>
        <v>0</v>
      </c>
      <c r="T53" s="41">
        <f t="shared" si="17"/>
        <v>0</v>
      </c>
    </row>
    <row r="54" spans="1:20" ht="15">
      <c r="A54" s="4">
        <f t="shared" si="9"/>
        <v>50</v>
      </c>
      <c r="B54" s="20" t="s">
        <v>76</v>
      </c>
      <c r="C54" s="20" t="s">
        <v>34</v>
      </c>
      <c r="D54" s="1">
        <v>3470</v>
      </c>
      <c r="E54" s="1">
        <v>100</v>
      </c>
      <c r="F54" s="1">
        <v>1997</v>
      </c>
      <c r="G54" s="16">
        <f t="shared" si="10"/>
        <v>57.55043227665706</v>
      </c>
      <c r="H54" s="1">
        <v>0</v>
      </c>
      <c r="I54" s="16">
        <f t="shared" si="11"/>
        <v>0</v>
      </c>
      <c r="J54" s="1">
        <v>0</v>
      </c>
      <c r="K54" s="16">
        <f t="shared" si="12"/>
        <v>0</v>
      </c>
      <c r="L54" s="21">
        <v>596</v>
      </c>
      <c r="M54" s="16">
        <f t="shared" si="13"/>
        <v>17.17579250720461</v>
      </c>
      <c r="N54" s="1">
        <v>877</v>
      </c>
      <c r="O54" s="15">
        <f t="shared" si="14"/>
        <v>25.27377521613833</v>
      </c>
      <c r="P54" s="33">
        <v>45</v>
      </c>
      <c r="Q54" s="34">
        <f t="shared" si="15"/>
        <v>1.2968299711815563</v>
      </c>
      <c r="R54" s="38"/>
      <c r="S54" s="40">
        <f t="shared" si="16"/>
        <v>0</v>
      </c>
      <c r="T54" s="41">
        <f t="shared" si="17"/>
        <v>0</v>
      </c>
    </row>
    <row r="55" spans="1:20" ht="15">
      <c r="A55" s="4">
        <f t="shared" si="9"/>
        <v>51</v>
      </c>
      <c r="B55" s="20" t="s">
        <v>74</v>
      </c>
      <c r="C55" s="20" t="s">
        <v>32</v>
      </c>
      <c r="D55" s="1">
        <v>2248</v>
      </c>
      <c r="E55" s="1">
        <v>100</v>
      </c>
      <c r="F55" s="1">
        <v>2210</v>
      </c>
      <c r="G55" s="16">
        <f t="shared" si="10"/>
        <v>98.30960854092527</v>
      </c>
      <c r="H55" s="1">
        <v>0</v>
      </c>
      <c r="I55" s="16">
        <f t="shared" si="11"/>
        <v>0</v>
      </c>
      <c r="J55" s="1">
        <v>0</v>
      </c>
      <c r="K55" s="16">
        <f t="shared" si="12"/>
        <v>0</v>
      </c>
      <c r="L55" s="21">
        <v>5</v>
      </c>
      <c r="M55" s="16">
        <f t="shared" si="13"/>
        <v>0.2224199288256228</v>
      </c>
      <c r="N55" s="1">
        <v>33</v>
      </c>
      <c r="O55" s="15">
        <f t="shared" si="14"/>
        <v>1.4679715302491103</v>
      </c>
      <c r="P55" s="33">
        <v>0</v>
      </c>
      <c r="Q55" s="34">
        <f t="shared" si="15"/>
        <v>0</v>
      </c>
      <c r="R55" s="38"/>
      <c r="S55" s="40">
        <f t="shared" si="16"/>
        <v>0</v>
      </c>
      <c r="T55" s="41">
        <f t="shared" si="17"/>
        <v>0</v>
      </c>
    </row>
    <row r="56" spans="1:20" ht="15">
      <c r="A56" s="4">
        <f t="shared" si="9"/>
        <v>52</v>
      </c>
      <c r="B56" s="20" t="s">
        <v>75</v>
      </c>
      <c r="C56" s="20" t="s">
        <v>33</v>
      </c>
      <c r="D56" s="1">
        <v>1589</v>
      </c>
      <c r="E56" s="1">
        <v>100</v>
      </c>
      <c r="F56" s="1">
        <v>1589</v>
      </c>
      <c r="G56" s="16">
        <f t="shared" si="10"/>
        <v>100</v>
      </c>
      <c r="H56" s="1">
        <v>0</v>
      </c>
      <c r="I56" s="16">
        <f t="shared" si="11"/>
        <v>0</v>
      </c>
      <c r="J56" s="1">
        <v>0</v>
      </c>
      <c r="K56" s="16">
        <f t="shared" si="12"/>
        <v>0</v>
      </c>
      <c r="L56" s="21">
        <v>0</v>
      </c>
      <c r="M56" s="16">
        <f t="shared" si="13"/>
        <v>0</v>
      </c>
      <c r="N56" s="1">
        <v>0</v>
      </c>
      <c r="O56" s="15">
        <f t="shared" si="14"/>
        <v>0</v>
      </c>
      <c r="P56" s="33">
        <v>0</v>
      </c>
      <c r="Q56" s="34">
        <f t="shared" si="15"/>
        <v>0</v>
      </c>
      <c r="R56" s="38"/>
      <c r="S56" s="40">
        <f t="shared" si="16"/>
        <v>0</v>
      </c>
      <c r="T56" s="41">
        <f t="shared" si="17"/>
        <v>0</v>
      </c>
    </row>
    <row r="57" spans="1:20" ht="16.5" customHeight="1">
      <c r="A57" s="4">
        <f t="shared" si="9"/>
        <v>53</v>
      </c>
      <c r="B57" s="20" t="s">
        <v>139</v>
      </c>
      <c r="C57" s="20" t="s">
        <v>140</v>
      </c>
      <c r="D57" s="17">
        <v>32407</v>
      </c>
      <c r="E57" s="1">
        <v>100</v>
      </c>
      <c r="F57" s="1">
        <v>5856</v>
      </c>
      <c r="G57" s="16">
        <f t="shared" si="10"/>
        <v>18.0701700249946</v>
      </c>
      <c r="H57" s="1">
        <v>7009</v>
      </c>
      <c r="I57" s="16">
        <f t="shared" si="11"/>
        <v>21.628043323973216</v>
      </c>
      <c r="J57" s="1">
        <v>0</v>
      </c>
      <c r="K57" s="16">
        <f t="shared" si="12"/>
        <v>0</v>
      </c>
      <c r="L57" s="21">
        <v>4613</v>
      </c>
      <c r="M57" s="16">
        <f t="shared" si="13"/>
        <v>14.234578948992501</v>
      </c>
      <c r="N57" s="1">
        <v>14929</v>
      </c>
      <c r="O57" s="15">
        <f t="shared" si="14"/>
        <v>46.06720770203968</v>
      </c>
      <c r="P57" s="33">
        <v>141</v>
      </c>
      <c r="Q57" s="34">
        <f t="shared" si="15"/>
        <v>0.4350911840034561</v>
      </c>
      <c r="R57" s="38"/>
      <c r="S57" s="40">
        <f t="shared" si="16"/>
        <v>0</v>
      </c>
      <c r="T57" s="41">
        <f t="shared" si="17"/>
        <v>0</v>
      </c>
    </row>
    <row r="58" spans="1:20" ht="15">
      <c r="A58" s="4">
        <f t="shared" si="9"/>
        <v>54</v>
      </c>
      <c r="B58" s="20" t="s">
        <v>99</v>
      </c>
      <c r="C58" s="20" t="s">
        <v>57</v>
      </c>
      <c r="D58" s="17">
        <v>1589</v>
      </c>
      <c r="E58" s="1">
        <v>100</v>
      </c>
      <c r="F58" s="1">
        <v>1009</v>
      </c>
      <c r="G58" s="16">
        <f t="shared" si="10"/>
        <v>63.499056010069225</v>
      </c>
      <c r="H58" s="1">
        <v>0</v>
      </c>
      <c r="I58" s="16">
        <f t="shared" si="11"/>
        <v>0</v>
      </c>
      <c r="J58" s="1">
        <v>0</v>
      </c>
      <c r="K58" s="16">
        <f t="shared" si="12"/>
        <v>0</v>
      </c>
      <c r="L58" s="21">
        <v>147</v>
      </c>
      <c r="M58" s="16">
        <f t="shared" si="13"/>
        <v>9.251101321585903</v>
      </c>
      <c r="N58" s="1">
        <v>433</v>
      </c>
      <c r="O58" s="15">
        <f t="shared" si="14"/>
        <v>27.24984266834487</v>
      </c>
      <c r="P58" s="33">
        <v>0</v>
      </c>
      <c r="Q58" s="34">
        <f t="shared" si="15"/>
        <v>0</v>
      </c>
      <c r="R58" s="38"/>
      <c r="S58" s="40">
        <f t="shared" si="16"/>
        <v>0</v>
      </c>
      <c r="T58" s="41">
        <f t="shared" si="17"/>
        <v>0</v>
      </c>
    </row>
    <row r="59" spans="1:20" ht="15">
      <c r="A59" s="4">
        <f t="shared" si="9"/>
        <v>55</v>
      </c>
      <c r="B59" s="20" t="s">
        <v>98</v>
      </c>
      <c r="C59" s="20" t="s">
        <v>56</v>
      </c>
      <c r="D59" s="1">
        <v>854</v>
      </c>
      <c r="E59" s="1">
        <v>100</v>
      </c>
      <c r="F59" s="1">
        <v>659</v>
      </c>
      <c r="G59" s="16">
        <f t="shared" si="10"/>
        <v>77.1662763466042</v>
      </c>
      <c r="H59" s="1">
        <v>0</v>
      </c>
      <c r="I59" s="16">
        <f t="shared" si="11"/>
        <v>0</v>
      </c>
      <c r="J59" s="1">
        <v>0</v>
      </c>
      <c r="K59" s="16">
        <f t="shared" si="12"/>
        <v>0</v>
      </c>
      <c r="L59" s="21">
        <v>193</v>
      </c>
      <c r="M59" s="16">
        <f t="shared" si="13"/>
        <v>22.59953161592506</v>
      </c>
      <c r="N59" s="1">
        <v>2</v>
      </c>
      <c r="O59" s="15">
        <f t="shared" si="14"/>
        <v>0.234192037470726</v>
      </c>
      <c r="P59" s="33">
        <v>0</v>
      </c>
      <c r="Q59" s="34">
        <f t="shared" si="15"/>
        <v>0</v>
      </c>
      <c r="R59" s="38"/>
      <c r="S59" s="40">
        <f t="shared" si="16"/>
        <v>0</v>
      </c>
      <c r="T59" s="41">
        <f t="shared" si="17"/>
        <v>0</v>
      </c>
    </row>
    <row r="60" spans="1:20" ht="15">
      <c r="A60" s="4">
        <f t="shared" si="9"/>
        <v>56</v>
      </c>
      <c r="B60" s="20" t="s">
        <v>97</v>
      </c>
      <c r="C60" s="20" t="s">
        <v>141</v>
      </c>
      <c r="D60" s="1">
        <v>5758</v>
      </c>
      <c r="E60" s="1">
        <v>100</v>
      </c>
      <c r="F60" s="1">
        <v>1583</v>
      </c>
      <c r="G60" s="16">
        <f t="shared" si="10"/>
        <v>27.49218478638416</v>
      </c>
      <c r="H60" s="1">
        <v>0</v>
      </c>
      <c r="I60" s="16">
        <f t="shared" si="11"/>
        <v>0</v>
      </c>
      <c r="J60" s="1">
        <v>0</v>
      </c>
      <c r="K60" s="16">
        <f t="shared" si="12"/>
        <v>0</v>
      </c>
      <c r="L60" s="21">
        <v>2203</v>
      </c>
      <c r="M60" s="16">
        <f t="shared" si="13"/>
        <v>38.25981243487322</v>
      </c>
      <c r="N60" s="1">
        <v>1972</v>
      </c>
      <c r="O60" s="15">
        <f t="shared" si="14"/>
        <v>34.24800277874262</v>
      </c>
      <c r="P60" s="33">
        <v>98</v>
      </c>
      <c r="Q60" s="34">
        <f t="shared" si="15"/>
        <v>1.7019798541160127</v>
      </c>
      <c r="R60" s="38"/>
      <c r="S60" s="40">
        <f t="shared" si="16"/>
        <v>0</v>
      </c>
      <c r="T60" s="41">
        <f t="shared" si="17"/>
        <v>0</v>
      </c>
    </row>
    <row r="61" spans="1:20" ht="15">
      <c r="A61" s="4">
        <f t="shared" si="9"/>
        <v>57</v>
      </c>
      <c r="B61" s="20" t="s">
        <v>82</v>
      </c>
      <c r="C61" s="20" t="s">
        <v>41</v>
      </c>
      <c r="D61" s="1">
        <v>5798</v>
      </c>
      <c r="E61" s="1">
        <v>100</v>
      </c>
      <c r="F61" s="1">
        <v>2745</v>
      </c>
      <c r="G61" s="16">
        <f t="shared" si="10"/>
        <v>47.34391169368748</v>
      </c>
      <c r="H61" s="1">
        <v>269</v>
      </c>
      <c r="I61" s="16">
        <f t="shared" si="11"/>
        <v>4.639530872714729</v>
      </c>
      <c r="J61" s="1">
        <v>411</v>
      </c>
      <c r="K61" s="16">
        <f t="shared" si="12"/>
        <v>7.088651259054847</v>
      </c>
      <c r="L61" s="21">
        <v>975</v>
      </c>
      <c r="M61" s="16">
        <f t="shared" si="13"/>
        <v>16.81614349775785</v>
      </c>
      <c r="N61" s="1">
        <v>1398</v>
      </c>
      <c r="O61" s="15">
        <f t="shared" si="14"/>
        <v>24.111762676785098</v>
      </c>
      <c r="P61" s="33">
        <v>0</v>
      </c>
      <c r="Q61" s="34">
        <f t="shared" si="15"/>
        <v>0</v>
      </c>
      <c r="R61" s="38"/>
      <c r="S61" s="40">
        <f t="shared" si="16"/>
        <v>0</v>
      </c>
      <c r="T61" s="41">
        <f t="shared" si="17"/>
        <v>0</v>
      </c>
    </row>
    <row r="62" spans="1:20" ht="15">
      <c r="A62" s="4">
        <f t="shared" si="9"/>
        <v>58</v>
      </c>
      <c r="B62" s="20" t="s">
        <v>83</v>
      </c>
      <c r="C62" s="20" t="s">
        <v>42</v>
      </c>
      <c r="D62" s="1">
        <v>9896</v>
      </c>
      <c r="E62" s="1">
        <v>100</v>
      </c>
      <c r="F62" s="1">
        <v>4799</v>
      </c>
      <c r="G62" s="16">
        <f t="shared" si="10"/>
        <v>48.49434114793856</v>
      </c>
      <c r="H62" s="1">
        <v>402</v>
      </c>
      <c r="I62" s="16">
        <f t="shared" si="11"/>
        <v>4.062247372675828</v>
      </c>
      <c r="J62" s="1">
        <v>192</v>
      </c>
      <c r="K62" s="16">
        <f t="shared" si="12"/>
        <v>1.9401778496362168</v>
      </c>
      <c r="L62" s="21">
        <v>1218</v>
      </c>
      <c r="M62" s="16">
        <f t="shared" si="13"/>
        <v>12.30800323362975</v>
      </c>
      <c r="N62" s="1">
        <v>3285</v>
      </c>
      <c r="O62" s="15">
        <f t="shared" si="14"/>
        <v>33.19523039611965</v>
      </c>
      <c r="P62" s="33">
        <v>0</v>
      </c>
      <c r="Q62" s="34">
        <f t="shared" si="15"/>
        <v>0</v>
      </c>
      <c r="R62" s="38"/>
      <c r="S62" s="40">
        <f t="shared" si="16"/>
        <v>0</v>
      </c>
      <c r="T62" s="41">
        <f t="shared" si="17"/>
        <v>0</v>
      </c>
    </row>
    <row r="63" spans="1:20" ht="15">
      <c r="A63" s="31">
        <f t="shared" si="9"/>
        <v>59</v>
      </c>
      <c r="B63" s="20" t="s">
        <v>101</v>
      </c>
      <c r="C63" s="20" t="s">
        <v>64</v>
      </c>
      <c r="D63" s="1">
        <v>559</v>
      </c>
      <c r="E63" s="1">
        <v>100</v>
      </c>
      <c r="F63" s="1">
        <v>41</v>
      </c>
      <c r="G63" s="16">
        <f t="shared" si="10"/>
        <v>7.334525939177102</v>
      </c>
      <c r="H63" s="1">
        <v>0</v>
      </c>
      <c r="I63" s="16">
        <f t="shared" si="11"/>
        <v>0</v>
      </c>
      <c r="J63" s="1">
        <v>0</v>
      </c>
      <c r="K63" s="16">
        <f t="shared" si="12"/>
        <v>0</v>
      </c>
      <c r="L63" s="21">
        <v>0</v>
      </c>
      <c r="M63" s="16">
        <f t="shared" si="13"/>
        <v>0</v>
      </c>
      <c r="N63" s="1">
        <v>518</v>
      </c>
      <c r="O63" s="15">
        <f t="shared" si="14"/>
        <v>92.66547406082289</v>
      </c>
      <c r="P63" s="33">
        <v>0</v>
      </c>
      <c r="Q63" s="34">
        <f t="shared" si="15"/>
        <v>0</v>
      </c>
      <c r="R63" s="38"/>
      <c r="S63" s="40">
        <f t="shared" si="16"/>
        <v>0</v>
      </c>
      <c r="T63" s="41">
        <f t="shared" si="17"/>
        <v>0</v>
      </c>
    </row>
    <row r="64" spans="1:20" ht="15">
      <c r="A64" s="31">
        <f t="shared" si="9"/>
        <v>60</v>
      </c>
      <c r="B64" s="20" t="s">
        <v>102</v>
      </c>
      <c r="C64" s="20" t="s">
        <v>65</v>
      </c>
      <c r="D64" s="1">
        <v>9201</v>
      </c>
      <c r="E64" s="1">
        <v>100</v>
      </c>
      <c r="F64" s="1">
        <v>5758</v>
      </c>
      <c r="G64" s="16">
        <f t="shared" si="10"/>
        <v>62.58015433105098</v>
      </c>
      <c r="H64" s="1">
        <v>4</v>
      </c>
      <c r="I64" s="16">
        <f t="shared" si="11"/>
        <v>0.04347353548527334</v>
      </c>
      <c r="J64" s="1">
        <v>0</v>
      </c>
      <c r="K64" s="16">
        <f t="shared" si="12"/>
        <v>0</v>
      </c>
      <c r="L64" s="21">
        <v>146</v>
      </c>
      <c r="M64" s="16">
        <f t="shared" si="13"/>
        <v>1.5867840452124768</v>
      </c>
      <c r="N64" s="1">
        <v>3293</v>
      </c>
      <c r="O64" s="15">
        <f t="shared" si="14"/>
        <v>35.78958808825128</v>
      </c>
      <c r="P64" s="33">
        <v>0</v>
      </c>
      <c r="Q64" s="34">
        <f t="shared" si="15"/>
        <v>0</v>
      </c>
      <c r="R64" s="38"/>
      <c r="S64" s="40">
        <f t="shared" si="16"/>
        <v>0</v>
      </c>
      <c r="T64" s="41">
        <f t="shared" si="17"/>
        <v>0</v>
      </c>
    </row>
    <row r="65" spans="1:20" ht="15">
      <c r="A65" s="31">
        <f t="shared" si="9"/>
        <v>61</v>
      </c>
      <c r="B65" s="20" t="s">
        <v>103</v>
      </c>
      <c r="C65" s="20" t="s">
        <v>104</v>
      </c>
      <c r="D65" s="1">
        <v>2124</v>
      </c>
      <c r="E65" s="1">
        <v>100</v>
      </c>
      <c r="F65" s="1">
        <v>1880</v>
      </c>
      <c r="G65" s="16">
        <f t="shared" si="10"/>
        <v>88.51224105461394</v>
      </c>
      <c r="H65" s="1">
        <v>0</v>
      </c>
      <c r="I65" s="16">
        <f t="shared" si="11"/>
        <v>0</v>
      </c>
      <c r="J65" s="1">
        <v>0</v>
      </c>
      <c r="K65" s="16">
        <f t="shared" si="12"/>
        <v>0</v>
      </c>
      <c r="L65" s="21">
        <v>15</v>
      </c>
      <c r="M65" s="16">
        <f t="shared" si="13"/>
        <v>0.7062146892655368</v>
      </c>
      <c r="N65" s="1">
        <v>229</v>
      </c>
      <c r="O65" s="15">
        <f t="shared" si="14"/>
        <v>10.781544256120528</v>
      </c>
      <c r="P65" s="33">
        <v>0</v>
      </c>
      <c r="Q65" s="34">
        <f t="shared" si="15"/>
        <v>0</v>
      </c>
      <c r="R65" s="38"/>
      <c r="S65" s="40">
        <f t="shared" si="16"/>
        <v>0</v>
      </c>
      <c r="T65" s="41">
        <f t="shared" si="17"/>
        <v>0</v>
      </c>
    </row>
    <row r="66" spans="1:20" ht="15">
      <c r="A66" s="31">
        <f t="shared" si="9"/>
        <v>62</v>
      </c>
      <c r="B66" s="20" t="s">
        <v>109</v>
      </c>
      <c r="C66" s="20" t="s">
        <v>105</v>
      </c>
      <c r="D66" s="1">
        <v>2944</v>
      </c>
      <c r="E66" s="1">
        <v>100</v>
      </c>
      <c r="F66" s="1">
        <v>2555</v>
      </c>
      <c r="G66" s="16">
        <f t="shared" si="10"/>
        <v>86.78668478260869</v>
      </c>
      <c r="H66" s="1">
        <v>0</v>
      </c>
      <c r="I66" s="16">
        <f t="shared" si="11"/>
        <v>0</v>
      </c>
      <c r="J66" s="1">
        <v>0</v>
      </c>
      <c r="K66" s="16">
        <f t="shared" si="12"/>
        <v>0</v>
      </c>
      <c r="L66" s="21">
        <v>1</v>
      </c>
      <c r="M66" s="16">
        <f t="shared" si="13"/>
        <v>0.033967391304347824</v>
      </c>
      <c r="N66" s="1">
        <v>388</v>
      </c>
      <c r="O66" s="15">
        <f t="shared" si="14"/>
        <v>13.179347826086957</v>
      </c>
      <c r="P66" s="33">
        <v>0</v>
      </c>
      <c r="Q66" s="34">
        <f t="shared" si="15"/>
        <v>0</v>
      </c>
      <c r="R66" s="38"/>
      <c r="S66" s="40">
        <f t="shared" si="16"/>
        <v>0</v>
      </c>
      <c r="T66" s="41">
        <f t="shared" si="17"/>
        <v>0</v>
      </c>
    </row>
    <row r="67" spans="1:20" ht="15">
      <c r="A67" s="31">
        <f t="shared" si="9"/>
        <v>63</v>
      </c>
      <c r="B67" s="20" t="s">
        <v>117</v>
      </c>
      <c r="C67" s="20" t="s">
        <v>106</v>
      </c>
      <c r="D67" s="1">
        <v>2396</v>
      </c>
      <c r="E67" s="1">
        <v>100</v>
      </c>
      <c r="F67" s="1">
        <v>2059</v>
      </c>
      <c r="G67" s="16">
        <f t="shared" si="10"/>
        <v>85.93489148580969</v>
      </c>
      <c r="H67" s="1">
        <v>0</v>
      </c>
      <c r="I67" s="16">
        <f t="shared" si="11"/>
        <v>0</v>
      </c>
      <c r="J67" s="1">
        <v>0</v>
      </c>
      <c r="K67" s="16">
        <f t="shared" si="12"/>
        <v>0</v>
      </c>
      <c r="L67" s="21">
        <v>0</v>
      </c>
      <c r="M67" s="16">
        <f t="shared" si="13"/>
        <v>0</v>
      </c>
      <c r="N67" s="1">
        <v>337</v>
      </c>
      <c r="O67" s="15">
        <f t="shared" si="14"/>
        <v>14.065108514190317</v>
      </c>
      <c r="P67" s="33">
        <v>0</v>
      </c>
      <c r="Q67" s="34">
        <f t="shared" si="15"/>
        <v>0</v>
      </c>
      <c r="R67" s="38"/>
      <c r="S67" s="40">
        <f t="shared" si="16"/>
        <v>0</v>
      </c>
      <c r="T67" s="41">
        <f t="shared" si="17"/>
        <v>0</v>
      </c>
    </row>
    <row r="68" spans="1:20" ht="16.5" customHeight="1">
      <c r="A68" s="31">
        <f t="shared" si="9"/>
        <v>64</v>
      </c>
      <c r="B68" s="20" t="s">
        <v>115</v>
      </c>
      <c r="C68" s="20" t="s">
        <v>107</v>
      </c>
      <c r="D68" s="1"/>
      <c r="E68" s="1">
        <v>100</v>
      </c>
      <c r="F68" s="1"/>
      <c r="G68" s="16" t="e">
        <f t="shared" si="10"/>
        <v>#DIV/0!</v>
      </c>
      <c r="H68" s="1"/>
      <c r="I68" s="16" t="e">
        <f t="shared" si="11"/>
        <v>#DIV/0!</v>
      </c>
      <c r="J68" s="1"/>
      <c r="K68" s="16" t="e">
        <f t="shared" si="12"/>
        <v>#DIV/0!</v>
      </c>
      <c r="L68" s="21"/>
      <c r="M68" s="16" t="e">
        <f t="shared" si="13"/>
        <v>#DIV/0!</v>
      </c>
      <c r="N68" s="1"/>
      <c r="O68" s="15" t="e">
        <f t="shared" si="14"/>
        <v>#DIV/0!</v>
      </c>
      <c r="P68" s="33"/>
      <c r="Q68" s="34" t="e">
        <f t="shared" si="15"/>
        <v>#DIV/0!</v>
      </c>
      <c r="R68" s="38"/>
      <c r="S68" s="40" t="e">
        <f t="shared" si="16"/>
        <v>#DIV/0!</v>
      </c>
      <c r="T68" s="41">
        <f t="shared" si="17"/>
        <v>0</v>
      </c>
    </row>
    <row r="69" spans="1:20" ht="15">
      <c r="A69" s="31">
        <f t="shared" si="9"/>
        <v>65</v>
      </c>
      <c r="B69" s="20" t="s">
        <v>111</v>
      </c>
      <c r="C69" s="20" t="s">
        <v>108</v>
      </c>
      <c r="D69" s="1">
        <v>2408</v>
      </c>
      <c r="E69" s="1">
        <v>100</v>
      </c>
      <c r="F69" s="1">
        <v>1999</v>
      </c>
      <c r="G69" s="16">
        <f>F69/D69*100</f>
        <v>83.01495016611295</v>
      </c>
      <c r="H69" s="1">
        <v>0</v>
      </c>
      <c r="I69" s="16">
        <f>H69/D69*100</f>
        <v>0</v>
      </c>
      <c r="J69" s="1">
        <v>0</v>
      </c>
      <c r="K69" s="16">
        <f>J69/D69*100</f>
        <v>0</v>
      </c>
      <c r="L69" s="21">
        <v>0</v>
      </c>
      <c r="M69" s="16">
        <f>L69/D69*100</f>
        <v>0</v>
      </c>
      <c r="N69" s="1">
        <v>409</v>
      </c>
      <c r="O69" s="15">
        <f>N69/D69*100</f>
        <v>16.985049833887043</v>
      </c>
      <c r="P69" s="33">
        <v>0</v>
      </c>
      <c r="Q69" s="34">
        <f>P69/D69*100</f>
        <v>0</v>
      </c>
      <c r="R69" s="38"/>
      <c r="S69" s="40">
        <f>R69/D69*100</f>
        <v>0</v>
      </c>
      <c r="T69" s="41">
        <f t="shared" si="17"/>
        <v>0</v>
      </c>
    </row>
    <row r="70" spans="1:20" ht="13.5" customHeight="1">
      <c r="A70" s="31">
        <f t="shared" si="9"/>
        <v>66</v>
      </c>
      <c r="B70" s="20" t="s">
        <v>118</v>
      </c>
      <c r="C70" s="20" t="s">
        <v>116</v>
      </c>
      <c r="D70" s="1"/>
      <c r="E70" s="1">
        <v>100</v>
      </c>
      <c r="F70" s="1"/>
      <c r="G70" s="16" t="e">
        <f>F70/D70*100</f>
        <v>#DIV/0!</v>
      </c>
      <c r="H70" s="1"/>
      <c r="I70" s="16" t="e">
        <f>H70/D70*100</f>
        <v>#DIV/0!</v>
      </c>
      <c r="J70" s="1"/>
      <c r="K70" s="16" t="e">
        <f>J70/D70*100</f>
        <v>#DIV/0!</v>
      </c>
      <c r="L70" s="16"/>
      <c r="M70" s="16" t="e">
        <f>L70/D70*100</f>
        <v>#DIV/0!</v>
      </c>
      <c r="N70" s="1"/>
      <c r="O70" s="15" t="e">
        <f>N70/D70*100</f>
        <v>#DIV/0!</v>
      </c>
      <c r="P70" s="4"/>
      <c r="Q70" s="34" t="e">
        <f>P70/D70*100</f>
        <v>#DIV/0!</v>
      </c>
      <c r="R70" s="37"/>
      <c r="S70" s="40" t="e">
        <f>R70/D70*100</f>
        <v>#DIV/0!</v>
      </c>
      <c r="T70" s="41">
        <f t="shared" si="17"/>
        <v>0</v>
      </c>
    </row>
    <row r="71" spans="1:19" ht="15" customHeight="1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34"/>
      <c r="R71" s="37"/>
      <c r="S71" s="37"/>
    </row>
    <row r="72" spans="1:19" s="13" customFormat="1" ht="15.75" customHeight="1">
      <c r="A72" s="11"/>
      <c r="B72" s="11"/>
      <c r="C72" s="12" t="s">
        <v>8</v>
      </c>
      <c r="D72" s="11">
        <f>SUM(D5:D70)</f>
        <v>432716</v>
      </c>
      <c r="E72" s="11">
        <v>100</v>
      </c>
      <c r="F72" s="11">
        <f>SUM(F5:F70)</f>
        <v>202428</v>
      </c>
      <c r="G72" s="29">
        <f>F72/D72*100</f>
        <v>46.78079849138927</v>
      </c>
      <c r="H72" s="11">
        <f>SUM(H5:H70)</f>
        <v>21880</v>
      </c>
      <c r="I72" s="29">
        <f>H72/D72*100</f>
        <v>5.0564342432449925</v>
      </c>
      <c r="J72" s="11">
        <f>SUM(J5:J70)</f>
        <v>603</v>
      </c>
      <c r="K72" s="29">
        <f>J72/D72*100</f>
        <v>0.13935236968358</v>
      </c>
      <c r="L72" s="43">
        <f>SUM(L5:L70)</f>
        <v>42135</v>
      </c>
      <c r="M72" s="29">
        <f>L72/D72*100</f>
        <v>9.737333493561596</v>
      </c>
      <c r="N72" s="11">
        <f>SUM(N5:N70)</f>
        <v>165670</v>
      </c>
      <c r="O72" s="29">
        <f>N72/D72*100</f>
        <v>38.28608140212056</v>
      </c>
      <c r="P72" s="43">
        <f>SUM(P5:P70)</f>
        <v>3920</v>
      </c>
      <c r="Q72" s="11">
        <f>P72/D72*100</f>
        <v>0.9059059521718633</v>
      </c>
      <c r="R72" s="39">
        <f>SUM(R18:R70)</f>
        <v>0</v>
      </c>
      <c r="S72" s="40">
        <f>R72/D72*100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m.litvinov</dc:creator>
  <cp:keywords/>
  <dc:description/>
  <cp:lastModifiedBy>Михаил П. Литвинов</cp:lastModifiedBy>
  <cp:lastPrinted>2016-06-01T13:03:09Z</cp:lastPrinted>
  <dcterms:created xsi:type="dcterms:W3CDTF">2013-03-05T04:56:17Z</dcterms:created>
  <dcterms:modified xsi:type="dcterms:W3CDTF">2017-01-12T08:29:59Z</dcterms:modified>
  <cp:category/>
  <cp:version/>
  <cp:contentType/>
  <cp:contentStatus/>
</cp:coreProperties>
</file>