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7" activeTab="0"/>
  </bookViews>
  <sheets>
    <sheet name="1-1001" sheetId="1" r:id="rId1"/>
    <sheet name="1200" sheetId="2" r:id="rId2"/>
    <sheet name="1300" sheetId="3" r:id="rId3"/>
    <sheet name="1300-2" sheetId="4" r:id="rId4"/>
    <sheet name="2001" sheetId="5" r:id="rId5"/>
    <sheet name="2002-2003" sheetId="6" r:id="rId6"/>
    <sheet name="2004-2005" sheetId="7" r:id="rId7"/>
    <sheet name="2006-2007" sheetId="8" r:id="rId8"/>
    <sheet name="2008-2009" sheetId="9" r:id="rId9"/>
  </sheets>
  <definedNames>
    <definedName name="z1300_001_03" localSheetId="2">'1300'!$C$5</definedName>
    <definedName name="z1300_001_03" localSheetId="3">'1300-2'!$C$5</definedName>
    <definedName name="z1300_002_03" localSheetId="2">'1300'!$C$6</definedName>
    <definedName name="z1300_002_03" localSheetId="3">'1300-2'!$C$6</definedName>
    <definedName name="z1300_003_03" localSheetId="2">'1300'!$C$7</definedName>
    <definedName name="z1300_003_03" localSheetId="3">'1300-2'!$C$7</definedName>
    <definedName name="z1300_004_03" localSheetId="2">'1300'!$C$8</definedName>
    <definedName name="z1300_004_03" localSheetId="3">'1300-2'!$C$8</definedName>
    <definedName name="z1300_005_03" localSheetId="2">'1300'!$C$9</definedName>
    <definedName name="z1300_005_03" localSheetId="3">'1300-2'!$C$9</definedName>
    <definedName name="z1300_007_03" localSheetId="2">'1300'!$C$10</definedName>
    <definedName name="z1300_007_03" localSheetId="3">'1300-2'!#REF!</definedName>
    <definedName name="z1300_008_03" localSheetId="2">'1300'!$C$11</definedName>
    <definedName name="z1300_008_03" localSheetId="3">'1300-2'!$C$10</definedName>
    <definedName name="z1300_009_03" localSheetId="2">'1300'!$C$12</definedName>
    <definedName name="z1300_009_03" localSheetId="3">'1300-2'!$C$11</definedName>
    <definedName name="z1300_010_03" localSheetId="2">'1300'!#REF!</definedName>
    <definedName name="z1300_010_03" localSheetId="3">'1300-2'!#REF!</definedName>
    <definedName name="z1300_011_03" localSheetId="2">'1300'!$C$13</definedName>
    <definedName name="z1300_011_03" localSheetId="3">'1300-2'!#REF!</definedName>
    <definedName name="z1300_012_03" localSheetId="2">'1300'!$C$14</definedName>
    <definedName name="z1300_012_03" localSheetId="3">'1300-2'!$C$12</definedName>
    <definedName name="z1300_013_03" localSheetId="2">'1300'!$C$15</definedName>
    <definedName name="z1300_013_03" localSheetId="3">'1300-2'!$C$13</definedName>
    <definedName name="z1300_014_03" localSheetId="2">'1300'!$C$16</definedName>
    <definedName name="z1300_014_03" localSheetId="3">'1300-2'!$C$14</definedName>
    <definedName name="z1300_015_03" localSheetId="2">'1300'!$C$17</definedName>
    <definedName name="z1300_015_03" localSheetId="3">'1300-2'!$C$15</definedName>
    <definedName name="z1300_016_03" localSheetId="2">'1300'!#REF!</definedName>
    <definedName name="z1300_016_03" localSheetId="3">'1300-2'!#REF!</definedName>
  </definedNames>
  <calcPr fullCalcOnLoad="1"/>
</workbook>
</file>

<file path=xl/sharedStrings.xml><?xml version="1.0" encoding="utf-8"?>
<sst xmlns="http://schemas.openxmlformats.org/spreadsheetml/2006/main" count="278" uniqueCount="201">
  <si>
    <t>Приложение № 4</t>
  </si>
  <si>
    <t>к приказу Министерства</t>
  </si>
  <si>
    <t>здравоохранения и социального</t>
  </si>
  <si>
    <t>развития  Российской Федерации</t>
  </si>
  <si>
    <t>от 19 августа 2009 г. № 597н</t>
  </si>
  <si>
    <t>ОТРАСЛЕВОЕ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</si>
  <si>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</si>
  <si>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</si>
  <si>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</t>
  </si>
  <si>
    <t xml:space="preserve"> О ДЕЯТЕЛЬНОСТИ ЦЕНТРА здоровья</t>
  </si>
  <si>
    <t>Январ-октябрь 2017год</t>
  </si>
  <si>
    <t>Представляют:</t>
  </si>
  <si>
    <t>Сроки представления</t>
  </si>
  <si>
    <t xml:space="preserve">Форма № 68 </t>
  </si>
  <si>
    <t>Государственные учреждения здравоохранения субъектов Российской Федерации и учреждения здравоохранения муниципальных образований, имеющие в своем составе  Центр здоровья:</t>
  </si>
  <si>
    <t>- органам исполнительной власти субъектов Российской Федерации;</t>
  </si>
  <si>
    <t>Утверждена приказом</t>
  </si>
  <si>
    <t>10 числа следующего за отчетным периодом  месяца</t>
  </si>
  <si>
    <t>Минздравсоцразвития  России</t>
  </si>
  <si>
    <t xml:space="preserve"> от 19 августа 2009 г.                            № 597н</t>
  </si>
  <si>
    <t>Органы исполнительной власти субъекта Российской Федерации</t>
  </si>
  <si>
    <t>20 числа следующего за отчетным периодом  месяца</t>
  </si>
  <si>
    <t>- Министерству здравоохранения и социального развития Российской Федерации</t>
  </si>
  <si>
    <t>(ежемесячная,</t>
  </si>
  <si>
    <t>годовая)</t>
  </si>
  <si>
    <t xml:space="preserve">Выход в интернет: </t>
  </si>
  <si>
    <r>
      <t>1.</t>
    </r>
    <r>
      <rPr>
        <b/>
        <sz val="7"/>
        <rFont val="Times New Roman"/>
        <family val="1"/>
      </rPr>
      <t xml:space="preserve">                  </t>
    </r>
    <r>
      <rPr>
        <b/>
        <sz val="12"/>
        <rFont val="Times New Roman"/>
        <family val="1"/>
      </rPr>
      <t>ОБЩИЕ СВЕДЕНИЯ</t>
    </r>
  </si>
  <si>
    <t>1.1. СТРУКТУРА ЦЕНТРА ЗДОРОВЬЯ</t>
  </si>
  <si>
    <t>Наименование подразделений и кабинетов</t>
  </si>
  <si>
    <t>№ строки</t>
  </si>
  <si>
    <t>Всего</t>
  </si>
  <si>
    <t>1</t>
  </si>
  <si>
    <t>2</t>
  </si>
  <si>
    <t>3</t>
  </si>
  <si>
    <t>кабинет тестирования на аппаратно-программном комплексе</t>
  </si>
  <si>
    <t>01</t>
  </si>
  <si>
    <t>кабинеты инструментального и лабораторного обследования</t>
  </si>
  <si>
    <t>02</t>
  </si>
  <si>
    <t>кабинет (зал) лечебной физкультуры</t>
  </si>
  <si>
    <t>03</t>
  </si>
  <si>
    <t>школы здоровья</t>
  </si>
  <si>
    <t>04</t>
  </si>
  <si>
    <t>Кабинет здорового ребенка</t>
  </si>
  <si>
    <t>05</t>
  </si>
  <si>
    <t>Кабинет врача, прошедшего усовершенствование по по форм. зд. обр. жизни и мед.профилактике</t>
  </si>
  <si>
    <t>06</t>
  </si>
  <si>
    <t>07</t>
  </si>
  <si>
    <r>
      <t>- прочие</t>
    </r>
    <r>
      <rPr>
        <sz val="10"/>
        <rFont val="Symbol"/>
        <family val="1"/>
      </rPr>
      <t>*</t>
    </r>
  </si>
  <si>
    <t>08</t>
  </si>
  <si>
    <r>
      <t>*</t>
    </r>
    <r>
      <rPr>
        <sz val="10"/>
        <rFont val="Times New Roman"/>
        <family val="1"/>
      </rPr>
      <t xml:space="preserve"> указать какие</t>
    </r>
  </si>
  <si>
    <t>1.2. ШТАТЫ ЦЕНТРА ЗДОРОВЬЯ НА КОНЕЦ ОТЧЕТНОГО ГОДА</t>
  </si>
  <si>
    <t xml:space="preserve">Наименование </t>
  </si>
  <si>
    <t>№                     строки</t>
  </si>
  <si>
    <t>Число должностей</t>
  </si>
  <si>
    <t>Наличие квалификационной категории</t>
  </si>
  <si>
    <t>штатные</t>
  </si>
  <si>
    <t>занятые</t>
  </si>
  <si>
    <t>физических лиц</t>
  </si>
  <si>
    <t>основные работники</t>
  </si>
  <si>
    <t>совмес-тители</t>
  </si>
  <si>
    <t>высшая</t>
  </si>
  <si>
    <t>I</t>
  </si>
  <si>
    <t>II</t>
  </si>
  <si>
    <t xml:space="preserve">Врачи - всего                 </t>
  </si>
  <si>
    <t>в том числе руководители</t>
  </si>
  <si>
    <t>из числа врачей (стр.01) прошли тематическое усовершенствование по формированию здорового образа жизни - всего</t>
  </si>
  <si>
    <t>Средний медицинский персонал</t>
  </si>
  <si>
    <t>Прочий персонал (программист)</t>
  </si>
  <si>
    <t>Всего по Центру здоровья</t>
  </si>
  <si>
    <t>* врач, прошедший тематическое усовершенствование по формированию здорового образа жизни и медицинской профилактике</t>
  </si>
  <si>
    <t>1.3.1 ЦЕНТР ЗДОРОВЬЯ ДЛЯ ВЗРОСЛОГО НАСЕЛЕНИЯ</t>
  </si>
  <si>
    <t>Наименование</t>
  </si>
  <si>
    <t>Всего единиц</t>
  </si>
  <si>
    <t>Количество введенного в эксплуатацию</t>
  </si>
  <si>
    <t xml:space="preserve">Аппаратно-программный    комплекс    для    скрининг-оценки    уровня психофизиологического  и  соматического  здоровья,  функциональных  и адаптивных  резервов  организма   с   комплектом   оборудования   для измерения параметров физического развития                            </t>
  </si>
  <si>
    <t xml:space="preserve">Система  скрининга   сердца   компьютеризированная   (экспресс-оценка состояния сердца по ЭКГ-сигналам от конечностей)                     </t>
  </si>
  <si>
    <t xml:space="preserve">Система  ангиологического  скрининга  с   автоматическим   измерением систолического артериального  давления  и  расчета  плече-лодыжечного индекса                                                              </t>
  </si>
  <si>
    <t xml:space="preserve">Аппарат для комплексной детальной оценки функций дыхательной  системы (спирометр компьютеризированный)                                     </t>
  </si>
  <si>
    <t xml:space="preserve">Биоимпедансметр для анализа  внутренних  сред  организма  (процентное соотношение воды, мышечной и жировой ткани)                          </t>
  </si>
  <si>
    <t xml:space="preserve">Экспресс-анализатор для определения общего холестерина  и  глюкозы  в крови (с принадлежностями)                                           </t>
  </si>
  <si>
    <t xml:space="preserve">Оборудование для  определения  токсических  веществ  в  биологических средах организма                                                     </t>
  </si>
  <si>
    <t xml:space="preserve">Анализатор окиси углерода выдыхаемого воздуха с определением  карбоксигемоглобина          </t>
  </si>
  <si>
    <t xml:space="preserve">Анализатор котинина и других биологических маркеров в крови и моче   </t>
  </si>
  <si>
    <t xml:space="preserve">Смокелайзер                                                          </t>
  </si>
  <si>
    <t xml:space="preserve">Кардиотренажер                                                       </t>
  </si>
  <si>
    <t xml:space="preserve">Пульсоксиметр (оксиметр пульсовой)                                   </t>
  </si>
  <si>
    <t xml:space="preserve">Рабочее место гигиениста стоматологического, в состав которого входит: установка стоматологическая,  компрессор, пылесос слюноотсос,  пескоструйный аппарат, комплект мебели </t>
  </si>
  <si>
    <t>Рабочее место среднего медицинского персонала офтальмологического кабинета</t>
  </si>
  <si>
    <t>1.3.2. ЦЕНТР ЗДОРОВЬЯ ДЛЯ ДЕТЕЙ</t>
  </si>
  <si>
    <t xml:space="preserve">Аппарат для комплексной детальной оценки функций дыхательной  системы (спирометр компьютеризированный)                                                      </t>
  </si>
  <si>
    <t>Анализатор для определения токсических веществ в биологических средах организма</t>
  </si>
  <si>
    <t xml:space="preserve">Анализатор окиси углерода выдыхаемого воздуха с определением    карбоксигемоглобина     </t>
  </si>
  <si>
    <t xml:space="preserve">Весы медицинские для взвешивания грудных детей                                                                      </t>
  </si>
  <si>
    <t xml:space="preserve">Комплект оборудования для наглядной пропаганды здорового образа жизни                                                                                                               </t>
  </si>
  <si>
    <t>Оборудование для зала физкультуры</t>
  </si>
  <si>
    <t xml:space="preserve">2. ДЕЯТЕЛЬНОСТЬ ЦЕНТРА ЗДОРОВЬЯ </t>
  </si>
  <si>
    <t xml:space="preserve">2.1. контингенты обратившихся граждан </t>
  </si>
  <si>
    <t>ВЗРОСЛЫЕ   (18 лет и старше)</t>
  </si>
  <si>
    <t>всего</t>
  </si>
  <si>
    <t>из них первично</t>
  </si>
  <si>
    <t>из них выявлено:</t>
  </si>
  <si>
    <t>Назначены индивидуальные планы по здоровому образу жизни</t>
  </si>
  <si>
    <t>направлено</t>
  </si>
  <si>
    <t>здоровых</t>
  </si>
  <si>
    <t>с факторами риска</t>
  </si>
  <si>
    <t>в АПУ</t>
  </si>
  <si>
    <t>в стационар</t>
  </si>
  <si>
    <t>обратившиеся в Центр здоровья - всего,                                                                                                    в том числе:</t>
  </si>
  <si>
    <t xml:space="preserve">самостоятельно </t>
  </si>
  <si>
    <t>направленные ЛПУ по месту прикрепления</t>
  </si>
  <si>
    <t>направленные из стационаров после острого заболевания</t>
  </si>
  <si>
    <t xml:space="preserve">направленные врачом, ответственным за проведение дополнительной диспансеризации работающих граждан с I (практически здоров) и II (риск  развития заболеваний) группами состояния здоровья </t>
  </si>
  <si>
    <t>направленные работодателем по заключению врача, ответственного  за проведение углубленных медицинских осмотров с I   и II группами                                               состояния здоровья</t>
  </si>
  <si>
    <t>ДЕТИ ( 0-17 лет включительно)</t>
  </si>
  <si>
    <t>обратившиеся в Центр здоровья - всего,                                                     в том числе:</t>
  </si>
  <si>
    <t>дети, у которых решение о посещении Центра здоровья  принято родителями (или другим законным представителем) самостоятельно</t>
  </si>
  <si>
    <t>направленные медицинскими работниками образовательных учреждений</t>
  </si>
  <si>
    <t>направленные из стационаров</t>
  </si>
  <si>
    <t xml:space="preserve">в возрасте </t>
  </si>
  <si>
    <t>из т.2002</t>
  </si>
  <si>
    <t xml:space="preserve">0-14 лет </t>
  </si>
  <si>
    <t xml:space="preserve">15-17 лет </t>
  </si>
  <si>
    <t>Проверка</t>
  </si>
  <si>
    <t>Проверка должна равняться 0. Если - нет, ищите ошибку</t>
  </si>
  <si>
    <t>Из общего числа детей, обследованных в Центре здоровья,                                                       выявлено:</t>
  </si>
  <si>
    <t>тел. 578-486</t>
  </si>
  <si>
    <t xml:space="preserve">            здоровых</t>
  </si>
  <si>
    <t xml:space="preserve">           с факторами риска</t>
  </si>
  <si>
    <t xml:space="preserve">           Назначены  индивидуальные  планы по здоровому образу жизни</t>
  </si>
  <si>
    <t>Направлено (из строки 1):</t>
  </si>
  <si>
    <t xml:space="preserve">            в ЛПУ </t>
  </si>
  <si>
    <t xml:space="preserve">            в стационар</t>
  </si>
  <si>
    <t>2.2.  ПОСЕЩЕНИЯ ЦЕНТРА ЗДОРОВЬЯ</t>
  </si>
  <si>
    <t xml:space="preserve"> Всего посещений</t>
  </si>
  <si>
    <t>Голубые ячейки  заполняются сами. Не пытайтесь их заполнить</t>
  </si>
  <si>
    <t>из них дети (0-17 лет включительно)</t>
  </si>
  <si>
    <t>Посещения только к врачам центра здоровья</t>
  </si>
  <si>
    <t xml:space="preserve">        2.3. ОСМОТРЕНО ВРАЧАМИ </t>
  </si>
  <si>
    <t>Осмотрено врачами</t>
  </si>
  <si>
    <t>из числа граждан, осмотренных врачами, выявлено</t>
  </si>
  <si>
    <t>направлено к врачам-специалистам в АПУ</t>
  </si>
  <si>
    <t>направлено в стационар</t>
  </si>
  <si>
    <t>в т.ч. детей 0-17 лет</t>
  </si>
  <si>
    <t>из них</t>
  </si>
  <si>
    <t>0-14 лет</t>
  </si>
  <si>
    <t>15-17 лет</t>
  </si>
  <si>
    <t>Проверка = стр 2/стр 1(число посещений на одного человека)</t>
  </si>
  <si>
    <t>из таблиц 2001 и 2002</t>
  </si>
  <si>
    <t>Итого  (стр3 по стр25)</t>
  </si>
  <si>
    <t>Организация здравоохранения и общественное здоровье</t>
  </si>
  <si>
    <t>Терапия</t>
  </si>
  <si>
    <t>Педиатрия</t>
  </si>
  <si>
    <t>Гигиеническое воспитание</t>
  </si>
  <si>
    <t>Общая врачебная практика (семейная медицина)</t>
  </si>
  <si>
    <t>Аллергология и иммунология</t>
  </si>
  <si>
    <t>Восстановительная медицина</t>
  </si>
  <si>
    <t>Диетология</t>
  </si>
  <si>
    <t>Лечебная физкультура и спортивная медицина</t>
  </si>
  <si>
    <t>Кардиология</t>
  </si>
  <si>
    <t>Пульмонология</t>
  </si>
  <si>
    <t>Гастроэнтерология</t>
  </si>
  <si>
    <t>Психиатрия-наркология</t>
  </si>
  <si>
    <t>Стоматология профилактическая</t>
  </si>
  <si>
    <t>Медицинская психология</t>
  </si>
  <si>
    <t>Офтальмология</t>
  </si>
  <si>
    <t>Эндокринология</t>
  </si>
  <si>
    <t>Гинекология</t>
  </si>
  <si>
    <t>Психотерапия</t>
  </si>
  <si>
    <t>Неврология</t>
  </si>
  <si>
    <t>Подростковый врач</t>
  </si>
  <si>
    <t>Психиатрия</t>
  </si>
  <si>
    <t>Хирургия</t>
  </si>
  <si>
    <t xml:space="preserve">     2.3. ОБСЛЕДОВАНО  В  КАБИНЕТЕ  ТЕСТИРОВАНИЯ</t>
  </si>
  <si>
    <t>Наименование оборудования</t>
  </si>
  <si>
    <t>№               строки</t>
  </si>
  <si>
    <t>число обследованных</t>
  </si>
  <si>
    <t>количество проведенных обследований</t>
  </si>
  <si>
    <t>число отклонений от нормы</t>
  </si>
  <si>
    <t>в том числе детей              0-17 лет</t>
  </si>
  <si>
    <t xml:space="preserve">Анализатор окиси углерода выдыхаемого воздуха с определением   карбоксигемоглобина                                                  </t>
  </si>
  <si>
    <t>Рабочее место гигиениста стоматологического, в состав которого входит: установка стоматологическая,  компрессор, пылесос слюноотсос,  пескоструйный аппарат, комплект мебели</t>
  </si>
  <si>
    <t xml:space="preserve"> Число комплексных обследований, всего</t>
  </si>
  <si>
    <t>2.4. Деятельность кабинета ЛФК</t>
  </si>
  <si>
    <r>
      <t xml:space="preserve">2008                                                                                   </t>
    </r>
    <r>
      <rPr>
        <sz val="8"/>
        <rFont val="Times New Roman"/>
        <family val="1"/>
      </rPr>
      <t xml:space="preserve"> Коды по ОКЕИ: человек - 792, единица - 642</t>
    </r>
  </si>
  <si>
    <t>Число лиц, закончивших лечение,                                                                                                                                  - всего</t>
  </si>
  <si>
    <t>из общего числа лиц, закончивших лечение - дети 0 - 17 лет включительно</t>
  </si>
  <si>
    <t>Число отпущеных процедур                                                                                                                                                - всего</t>
  </si>
  <si>
    <t>2.5. Школы здоровья</t>
  </si>
  <si>
    <t>из них детей (0-17 лет включительно)</t>
  </si>
  <si>
    <t>Число лиц, обученных основам здорового образа жизни                                                                                                                          - всего</t>
  </si>
  <si>
    <t>Число лиц,  обученных в «школах»                                                                                                                      – всего</t>
  </si>
  <si>
    <t>в том числе:
школе профилактики артериальной гипертензии</t>
  </si>
  <si>
    <t>школе профилактики  заболеваний суставов и позвоночника</t>
  </si>
  <si>
    <t>школе профилактики бронхиальной астмы</t>
  </si>
  <si>
    <t>школе профилактики сахарного диабета</t>
  </si>
  <si>
    <t>прочие школы</t>
  </si>
  <si>
    <t>Наименования прочих школ</t>
  </si>
  <si>
    <t>Январь-октябрь 2017год</t>
  </si>
  <si>
    <t xml:space="preserve">Почтовый адрес: </t>
  </si>
  <si>
    <t xml:space="preserve">Наименование отчитывающейся организации: </t>
  </si>
  <si>
    <t>Наименования прочих кабинетов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</si>
</sst>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Red]###;[Red]\-#,###;0"/>
  </numFmts>
  <fonts count="52">
    <font>
      <sz val="10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9"/>
      <name val="Times New Roman"/>
      <family val="1"/>
    </font>
    <font>
      <b/>
      <sz val="7"/>
      <name val="Times New Roman"/>
      <family val="1"/>
    </font>
    <font>
      <sz val="10"/>
      <name val="Symbol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0" fillId="0" borderId="13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11" fillId="0" borderId="0" xfId="0" applyFont="1" applyAlignment="1">
      <alignment horizontal="justify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164" fontId="1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 indent="4"/>
    </xf>
    <xf numFmtId="0" fontId="0" fillId="0" borderId="10" xfId="0" applyFont="1" applyBorder="1" applyAlignment="1">
      <alignment horizontal="justify"/>
    </xf>
    <xf numFmtId="0" fontId="16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8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left" indent="5"/>
    </xf>
    <xf numFmtId="0" fontId="0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7" fillId="0" borderId="15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A14" sqref="A14:C14"/>
    </sheetView>
  </sheetViews>
  <sheetFormatPr defaultColWidth="9.33203125" defaultRowHeight="12.75"/>
  <cols>
    <col min="1" max="1" width="56" style="0" customWidth="1"/>
    <col min="2" max="2" width="18" style="0" customWidth="1"/>
    <col min="3" max="3" width="20.16015625" style="0" customWidth="1"/>
  </cols>
  <sheetData>
    <row r="1" spans="1:3" ht="15" customHeight="1">
      <c r="A1" s="1"/>
      <c r="B1" s="89" t="s">
        <v>0</v>
      </c>
      <c r="C1" s="89"/>
    </row>
    <row r="2" spans="1:3" ht="15" customHeight="1">
      <c r="A2" s="90"/>
      <c r="B2" s="89" t="s">
        <v>1</v>
      </c>
      <c r="C2" s="89"/>
    </row>
    <row r="3" spans="1:3" ht="15" customHeight="1">
      <c r="A3" s="90"/>
      <c r="B3" s="89" t="s">
        <v>2</v>
      </c>
      <c r="C3" s="89"/>
    </row>
    <row r="4" spans="1:3" ht="15" customHeight="1">
      <c r="A4" s="90"/>
      <c r="B4" s="89" t="s">
        <v>3</v>
      </c>
      <c r="C4" s="89"/>
    </row>
    <row r="5" spans="1:3" ht="15" customHeight="1">
      <c r="A5" s="90"/>
      <c r="B5" s="89" t="s">
        <v>4</v>
      </c>
      <c r="C5" s="89"/>
    </row>
    <row r="6" spans="1:3" ht="15.75" customHeight="1">
      <c r="A6" s="91" t="s">
        <v>5</v>
      </c>
      <c r="B6" s="91"/>
      <c r="C6" s="91"/>
    </row>
    <row r="7" spans="1:3" ht="6" customHeight="1">
      <c r="A7" s="2"/>
      <c r="B7" s="3"/>
      <c r="C7" s="3"/>
    </row>
    <row r="8" spans="1:3" ht="12.75" customHeight="1">
      <c r="A8" s="92" t="s">
        <v>6</v>
      </c>
      <c r="B8" s="92"/>
      <c r="C8" s="92"/>
    </row>
    <row r="9" spans="1:3" ht="7.5" customHeight="1">
      <c r="A9" s="4"/>
      <c r="B9" s="3"/>
      <c r="C9" s="3"/>
    </row>
    <row r="10" spans="1:3" ht="13.5" customHeight="1">
      <c r="A10" s="92" t="s">
        <v>7</v>
      </c>
      <c r="B10" s="92"/>
      <c r="C10" s="92"/>
    </row>
    <row r="11" ht="12.75">
      <c r="A11" s="5"/>
    </row>
    <row r="12" spans="1:3" ht="14.25" customHeight="1">
      <c r="A12" s="93" t="s">
        <v>8</v>
      </c>
      <c r="B12" s="93"/>
      <c r="C12" s="93"/>
    </row>
    <row r="13" spans="1:3" ht="15" customHeight="1">
      <c r="A13" s="94" t="s">
        <v>9</v>
      </c>
      <c r="B13" s="94"/>
      <c r="C13" s="94"/>
    </row>
    <row r="14" spans="1:3" ht="18" customHeight="1">
      <c r="A14" s="95" t="s">
        <v>197</v>
      </c>
      <c r="B14" s="95"/>
      <c r="C14" s="95"/>
    </row>
    <row r="15" ht="12.75">
      <c r="A15" s="5"/>
    </row>
    <row r="16" spans="1:3" ht="30" customHeight="1">
      <c r="A16" s="6" t="s">
        <v>11</v>
      </c>
      <c r="B16" s="7" t="s">
        <v>12</v>
      </c>
      <c r="C16" s="8" t="s">
        <v>13</v>
      </c>
    </row>
    <row r="17" spans="1:3" ht="53.25" customHeight="1">
      <c r="A17" s="9" t="s">
        <v>14</v>
      </c>
      <c r="B17" s="10"/>
      <c r="C17" s="11"/>
    </row>
    <row r="18" spans="1:3" ht="26.25">
      <c r="A18" s="12" t="s">
        <v>15</v>
      </c>
      <c r="B18" s="13"/>
      <c r="C18" s="14" t="s">
        <v>16</v>
      </c>
    </row>
    <row r="19" spans="1:3" ht="15" customHeight="1">
      <c r="A19" s="12"/>
      <c r="B19" s="96" t="s">
        <v>17</v>
      </c>
      <c r="C19" s="97" t="s">
        <v>18</v>
      </c>
    </row>
    <row r="20" spans="1:3" ht="8.25" customHeight="1">
      <c r="A20" s="12"/>
      <c r="B20" s="96"/>
      <c r="C20" s="97"/>
    </row>
    <row r="21" spans="1:3" ht="5.25" customHeight="1">
      <c r="A21" s="12"/>
      <c r="B21" s="96"/>
      <c r="C21" s="97"/>
    </row>
    <row r="22" spans="1:3" ht="6.75" customHeight="1">
      <c r="A22" s="12"/>
      <c r="B22" s="96"/>
      <c r="C22" s="98" t="s">
        <v>19</v>
      </c>
    </row>
    <row r="23" spans="1:3" ht="24" customHeight="1">
      <c r="A23" s="12" t="s">
        <v>20</v>
      </c>
      <c r="B23" s="96" t="s">
        <v>21</v>
      </c>
      <c r="C23" s="98"/>
    </row>
    <row r="24" spans="1:3" ht="25.5" customHeight="1">
      <c r="A24" s="12" t="s">
        <v>22</v>
      </c>
      <c r="B24" s="96"/>
      <c r="C24" s="14" t="s">
        <v>23</v>
      </c>
    </row>
    <row r="25" spans="1:3" ht="12.75">
      <c r="A25" s="15"/>
      <c r="B25" s="15"/>
      <c r="C25" s="16" t="s">
        <v>24</v>
      </c>
    </row>
    <row r="26" ht="12.75">
      <c r="A26" s="17"/>
    </row>
    <row r="27" spans="1:3" ht="12.75" customHeight="1">
      <c r="A27" s="117" t="s">
        <v>199</v>
      </c>
      <c r="B27" s="118"/>
      <c r="C27" s="119"/>
    </row>
    <row r="28" spans="1:3" ht="12.75" customHeight="1">
      <c r="A28" s="117" t="s">
        <v>198</v>
      </c>
      <c r="B28" s="118"/>
      <c r="C28" s="119"/>
    </row>
    <row r="29" spans="1:3" ht="12.75" customHeight="1">
      <c r="A29" s="117" t="s">
        <v>25</v>
      </c>
      <c r="B29" s="118"/>
      <c r="C29" s="119"/>
    </row>
    <row r="30" spans="1:3" ht="12.75">
      <c r="A30" s="18"/>
      <c r="B30" s="18"/>
      <c r="C30" s="18"/>
    </row>
    <row r="31" spans="1:3" ht="15">
      <c r="A31" s="99" t="s">
        <v>26</v>
      </c>
      <c r="B31" s="99"/>
      <c r="C31" s="99"/>
    </row>
    <row r="32" ht="6.75" customHeight="1">
      <c r="A32" s="19"/>
    </row>
    <row r="33" spans="1:3" ht="15">
      <c r="A33" s="99" t="s">
        <v>27</v>
      </c>
      <c r="B33" s="99"/>
      <c r="C33" s="99"/>
    </row>
    <row r="34" ht="15">
      <c r="A34" s="20" t="s">
        <v>10</v>
      </c>
    </row>
    <row r="35" spans="1:3" ht="12.75">
      <c r="A35" s="21" t="s">
        <v>28</v>
      </c>
      <c r="B35" s="21" t="s">
        <v>29</v>
      </c>
      <c r="C35" s="21" t="s">
        <v>30</v>
      </c>
    </row>
    <row r="36" spans="1:3" ht="12.75">
      <c r="A36" s="22" t="s">
        <v>31</v>
      </c>
      <c r="B36" s="23" t="s">
        <v>32</v>
      </c>
      <c r="C36" s="23" t="s">
        <v>33</v>
      </c>
    </row>
    <row r="37" spans="1:3" ht="15">
      <c r="A37" s="24" t="s">
        <v>34</v>
      </c>
      <c r="B37" s="25" t="s">
        <v>35</v>
      </c>
      <c r="C37" s="26"/>
    </row>
    <row r="38" spans="1:3" ht="15">
      <c r="A38" s="24" t="s">
        <v>36</v>
      </c>
      <c r="B38" s="25" t="s">
        <v>37</v>
      </c>
      <c r="C38" s="26"/>
    </row>
    <row r="39" spans="1:3" ht="15">
      <c r="A39" s="24" t="s">
        <v>38</v>
      </c>
      <c r="B39" s="25" t="s">
        <v>39</v>
      </c>
      <c r="C39" s="26"/>
    </row>
    <row r="40" spans="1:3" ht="15">
      <c r="A40" s="27" t="s">
        <v>40</v>
      </c>
      <c r="B40" s="25" t="s">
        <v>41</v>
      </c>
      <c r="C40" s="26"/>
    </row>
    <row r="41" spans="1:3" ht="15">
      <c r="A41" s="24" t="s">
        <v>42</v>
      </c>
      <c r="B41" s="25" t="s">
        <v>43</v>
      </c>
      <c r="C41" s="26"/>
    </row>
    <row r="42" spans="1:3" ht="27">
      <c r="A42" s="24" t="s">
        <v>44</v>
      </c>
      <c r="B42" s="25" t="s">
        <v>45</v>
      </c>
      <c r="C42" s="26"/>
    </row>
    <row r="43" spans="1:3" ht="15">
      <c r="A43" s="28"/>
      <c r="B43" s="25" t="s">
        <v>46</v>
      </c>
      <c r="C43" s="26"/>
    </row>
    <row r="44" spans="1:3" ht="15">
      <c r="A44" s="24" t="s">
        <v>47</v>
      </c>
      <c r="B44" s="25" t="s">
        <v>48</v>
      </c>
      <c r="C44" s="26"/>
    </row>
    <row r="45" ht="12.75">
      <c r="A45" s="29" t="s">
        <v>49</v>
      </c>
    </row>
    <row r="46" ht="12.75">
      <c r="A46" s="88" t="s">
        <v>200</v>
      </c>
    </row>
    <row r="47" ht="12.75">
      <c r="A47" s="28"/>
    </row>
    <row r="48" ht="12.75">
      <c r="A48" s="28"/>
    </row>
    <row r="49" ht="12.75">
      <c r="A49" s="28"/>
    </row>
  </sheetData>
  <sheetProtection selectLockedCells="1" selectUnlockedCells="1"/>
  <mergeCells count="21">
    <mergeCell ref="A29:C29"/>
    <mergeCell ref="A31:C31"/>
    <mergeCell ref="A33:C33"/>
    <mergeCell ref="B19:B22"/>
    <mergeCell ref="C19:C21"/>
    <mergeCell ref="C22:C23"/>
    <mergeCell ref="B23:B24"/>
    <mergeCell ref="A27:C27"/>
    <mergeCell ref="A28:C28"/>
    <mergeCell ref="A6:C6"/>
    <mergeCell ref="A8:C8"/>
    <mergeCell ref="A10:C10"/>
    <mergeCell ref="A12:C12"/>
    <mergeCell ref="A13:C13"/>
    <mergeCell ref="A14:C14"/>
    <mergeCell ref="B1:C1"/>
    <mergeCell ref="A2:A5"/>
    <mergeCell ref="B2:C2"/>
    <mergeCell ref="B3:C3"/>
    <mergeCell ref="B4:C4"/>
    <mergeCell ref="B5:C5"/>
  </mergeCells>
  <printOptions/>
  <pageMargins left="0.78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3">
      <selection activeCell="C14" sqref="C14"/>
    </sheetView>
  </sheetViews>
  <sheetFormatPr defaultColWidth="9.33203125" defaultRowHeight="12.75"/>
  <cols>
    <col min="1" max="1" width="51.33203125" style="0" customWidth="1"/>
    <col min="5" max="5" width="10.5" style="0" customWidth="1"/>
  </cols>
  <sheetData>
    <row r="1" spans="1:9" ht="15.75" customHeight="1">
      <c r="A1" s="99" t="s">
        <v>50</v>
      </c>
      <c r="B1" s="99"/>
      <c r="C1" s="99"/>
      <c r="D1" s="99"/>
      <c r="E1" s="99"/>
      <c r="F1" s="99"/>
      <c r="G1" s="99"/>
      <c r="H1" s="99"/>
      <c r="I1" s="99"/>
    </row>
    <row r="2" spans="1:9" ht="16.5" customHeight="1">
      <c r="A2" s="30"/>
      <c r="B2" s="30"/>
      <c r="C2" s="30"/>
      <c r="D2" s="30"/>
      <c r="E2" s="30"/>
      <c r="F2" s="30"/>
      <c r="G2" s="30"/>
      <c r="H2" s="30"/>
      <c r="I2" s="30"/>
    </row>
    <row r="3" ht="15">
      <c r="A3" s="20">
        <v>1200</v>
      </c>
    </row>
    <row r="4" spans="1:9" ht="24" customHeight="1">
      <c r="A4" s="100" t="s">
        <v>51</v>
      </c>
      <c r="B4" s="101" t="s">
        <v>52</v>
      </c>
      <c r="C4" s="102" t="s">
        <v>53</v>
      </c>
      <c r="D4" s="102"/>
      <c r="E4" s="102"/>
      <c r="F4" s="102"/>
      <c r="G4" s="102" t="s">
        <v>54</v>
      </c>
      <c r="H4" s="102"/>
      <c r="I4" s="102"/>
    </row>
    <row r="5" spans="1:9" ht="12.75" customHeight="1">
      <c r="A5" s="100"/>
      <c r="B5" s="101"/>
      <c r="C5" s="101" t="s">
        <v>55</v>
      </c>
      <c r="D5" s="101" t="s">
        <v>56</v>
      </c>
      <c r="E5" s="103" t="s">
        <v>57</v>
      </c>
      <c r="F5" s="103"/>
      <c r="G5" s="102"/>
      <c r="H5" s="102"/>
      <c r="I5" s="102"/>
    </row>
    <row r="6" spans="1:9" ht="24">
      <c r="A6" s="100"/>
      <c r="B6" s="101"/>
      <c r="C6" s="101"/>
      <c r="D6" s="101"/>
      <c r="E6" s="32" t="s">
        <v>58</v>
      </c>
      <c r="F6" s="32" t="s">
        <v>59</v>
      </c>
      <c r="G6" s="32" t="s">
        <v>60</v>
      </c>
      <c r="H6" s="32" t="s">
        <v>61</v>
      </c>
      <c r="I6" s="32" t="s">
        <v>62</v>
      </c>
    </row>
    <row r="7" spans="1:9" ht="12.75">
      <c r="A7" s="2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35.25" customHeight="1">
      <c r="A8" s="34" t="s">
        <v>63</v>
      </c>
      <c r="B8" s="35" t="s">
        <v>35</v>
      </c>
      <c r="C8" s="36"/>
      <c r="D8" s="36"/>
      <c r="E8" s="36"/>
      <c r="F8" s="36"/>
      <c r="G8" s="37"/>
      <c r="H8" s="38"/>
      <c r="I8" s="38"/>
    </row>
    <row r="9" spans="1:9" ht="35.25" customHeight="1">
      <c r="A9" s="34" t="s">
        <v>64</v>
      </c>
      <c r="B9" s="35" t="s">
        <v>37</v>
      </c>
      <c r="C9" s="36"/>
      <c r="D9" s="36"/>
      <c r="E9" s="36"/>
      <c r="F9" s="36"/>
      <c r="G9" s="39"/>
      <c r="H9" s="40"/>
      <c r="I9" s="38"/>
    </row>
    <row r="10" spans="1:9" ht="41.25" customHeight="1">
      <c r="A10" s="34" t="s">
        <v>65</v>
      </c>
      <c r="B10" s="35" t="s">
        <v>39</v>
      </c>
      <c r="C10" s="36"/>
      <c r="D10" s="36"/>
      <c r="E10" s="36"/>
      <c r="F10" s="36"/>
      <c r="G10" s="39"/>
      <c r="H10" s="40"/>
      <c r="I10" s="40"/>
    </row>
    <row r="11" spans="1:9" ht="35.25" customHeight="1">
      <c r="A11" s="34" t="s">
        <v>64</v>
      </c>
      <c r="B11" s="35" t="s">
        <v>41</v>
      </c>
      <c r="C11" s="36"/>
      <c r="D11" s="36"/>
      <c r="E11" s="36"/>
      <c r="F11" s="36"/>
      <c r="G11" s="39"/>
      <c r="H11" s="40"/>
      <c r="I11" s="40"/>
    </row>
    <row r="12" spans="1:9" ht="35.25" customHeight="1">
      <c r="A12" s="34" t="s">
        <v>66</v>
      </c>
      <c r="B12" s="35" t="s">
        <v>43</v>
      </c>
      <c r="C12" s="36"/>
      <c r="D12" s="36"/>
      <c r="E12" s="36"/>
      <c r="F12" s="36"/>
      <c r="G12" s="39"/>
      <c r="H12" s="40"/>
      <c r="I12" s="40"/>
    </row>
    <row r="13" spans="1:9" ht="35.25" customHeight="1">
      <c r="A13" s="34" t="s">
        <v>67</v>
      </c>
      <c r="B13" s="35" t="s">
        <v>45</v>
      </c>
      <c r="C13" s="36"/>
      <c r="D13" s="36"/>
      <c r="E13" s="36"/>
      <c r="F13" s="36"/>
      <c r="G13" s="37"/>
      <c r="H13" s="38"/>
      <c r="I13" s="38"/>
    </row>
    <row r="14" spans="1:9" ht="35.25" customHeight="1">
      <c r="A14" s="34" t="s">
        <v>68</v>
      </c>
      <c r="B14" s="41" t="s">
        <v>46</v>
      </c>
      <c r="C14" s="42">
        <f aca="true" t="shared" si="0" ref="C14:I14">C8+C12+C13</f>
        <v>0</v>
      </c>
      <c r="D14" s="42">
        <f t="shared" si="0"/>
        <v>0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</row>
    <row r="15" spans="1:9" ht="26.25" customHeight="1">
      <c r="A15" s="104" t="s">
        <v>69</v>
      </c>
      <c r="B15" s="104"/>
      <c r="C15" s="104"/>
      <c r="D15" s="104"/>
      <c r="E15" s="104"/>
      <c r="F15" s="104"/>
      <c r="G15" s="104"/>
      <c r="H15" s="104"/>
      <c r="I15" s="104"/>
    </row>
  </sheetData>
  <sheetProtection selectLockedCells="1" selectUnlockedCells="1"/>
  <mergeCells count="9">
    <mergeCell ref="A15:I15"/>
    <mergeCell ref="A1:I1"/>
    <mergeCell ref="A4:A6"/>
    <mergeCell ref="B4:B6"/>
    <mergeCell ref="C4:F4"/>
    <mergeCell ref="G4:I5"/>
    <mergeCell ref="C5:C6"/>
    <mergeCell ref="D5:D6"/>
    <mergeCell ref="E5:F5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A20" sqref="A20"/>
    </sheetView>
  </sheetViews>
  <sheetFormatPr defaultColWidth="9.33203125" defaultRowHeight="12.75"/>
  <cols>
    <col min="1" max="1" width="77.66015625" style="0" customWidth="1"/>
    <col min="3" max="3" width="12.66015625" style="0" customWidth="1"/>
    <col min="4" max="4" width="14.33203125" style="0" customWidth="1"/>
  </cols>
  <sheetData>
    <row r="1" spans="1:3" ht="15.75" customHeight="1">
      <c r="A1" s="99" t="s">
        <v>70</v>
      </c>
      <c r="B1" s="99"/>
      <c r="C1" s="99"/>
    </row>
    <row r="2" ht="15">
      <c r="A2" s="20">
        <v>1300</v>
      </c>
    </row>
    <row r="3" spans="1:4" ht="57.75" customHeight="1">
      <c r="A3" s="43" t="s">
        <v>71</v>
      </c>
      <c r="B3" s="43" t="s">
        <v>29</v>
      </c>
      <c r="C3" s="44" t="s">
        <v>72</v>
      </c>
      <c r="D3" s="44" t="s">
        <v>73</v>
      </c>
    </row>
    <row r="4" spans="1:4" ht="12.75">
      <c r="A4" s="22">
        <v>1</v>
      </c>
      <c r="B4" s="23">
        <v>2</v>
      </c>
      <c r="C4" s="43">
        <v>3</v>
      </c>
      <c r="D4" s="43">
        <v>4</v>
      </c>
    </row>
    <row r="5" spans="1:4" ht="52.5">
      <c r="A5" s="45" t="s">
        <v>74</v>
      </c>
      <c r="B5" s="25">
        <v>1</v>
      </c>
      <c r="C5" s="43"/>
      <c r="D5" s="43"/>
    </row>
    <row r="6" spans="1:4" ht="26.25">
      <c r="A6" s="45" t="s">
        <v>75</v>
      </c>
      <c r="B6" s="25">
        <v>2</v>
      </c>
      <c r="C6" s="43"/>
      <c r="D6" s="43"/>
    </row>
    <row r="7" spans="1:4" ht="26.25">
      <c r="A7" s="45" t="s">
        <v>76</v>
      </c>
      <c r="B7" s="25">
        <v>3</v>
      </c>
      <c r="C7" s="43"/>
      <c r="D7" s="46"/>
    </row>
    <row r="8" spans="1:4" ht="26.25">
      <c r="A8" s="45" t="s">
        <v>77</v>
      </c>
      <c r="B8" s="25">
        <v>4</v>
      </c>
      <c r="C8" s="43"/>
      <c r="D8" s="46"/>
    </row>
    <row r="9" spans="1:4" ht="26.25">
      <c r="A9" s="45" t="s">
        <v>78</v>
      </c>
      <c r="B9" s="25">
        <v>5</v>
      </c>
      <c r="C9" s="43"/>
      <c r="D9" s="46"/>
    </row>
    <row r="10" spans="1:4" ht="26.25">
      <c r="A10" s="45" t="s">
        <v>79</v>
      </c>
      <c r="B10" s="25">
        <v>6</v>
      </c>
      <c r="C10" s="43"/>
      <c r="D10" s="46"/>
    </row>
    <row r="11" spans="1:4" ht="12.75">
      <c r="A11" s="45" t="s">
        <v>80</v>
      </c>
      <c r="B11" s="25">
        <v>7</v>
      </c>
      <c r="C11" s="43"/>
      <c r="D11" s="46"/>
    </row>
    <row r="12" spans="1:4" ht="12.75">
      <c r="A12" s="45" t="s">
        <v>81</v>
      </c>
      <c r="B12" s="25">
        <v>8</v>
      </c>
      <c r="C12" s="43"/>
      <c r="D12" s="46"/>
    </row>
    <row r="13" spans="1:4" ht="21.75" customHeight="1">
      <c r="A13" s="45" t="s">
        <v>82</v>
      </c>
      <c r="B13" s="25">
        <v>9</v>
      </c>
      <c r="C13" s="43"/>
      <c r="D13" s="46"/>
    </row>
    <row r="14" spans="1:4" ht="21.75" customHeight="1">
      <c r="A14" s="45" t="s">
        <v>83</v>
      </c>
      <c r="B14" s="25">
        <v>10</v>
      </c>
      <c r="C14" s="43"/>
      <c r="D14" s="46"/>
    </row>
    <row r="15" spans="1:4" ht="21.75" customHeight="1">
      <c r="A15" s="45" t="s">
        <v>84</v>
      </c>
      <c r="B15" s="25">
        <v>11</v>
      </c>
      <c r="C15" s="43"/>
      <c r="D15" s="46"/>
    </row>
    <row r="16" spans="1:4" ht="21.75" customHeight="1">
      <c r="A16" s="45" t="s">
        <v>85</v>
      </c>
      <c r="B16" s="47">
        <v>12</v>
      </c>
      <c r="C16" s="43"/>
      <c r="D16" s="46"/>
    </row>
    <row r="17" spans="1:4" ht="44.25" customHeight="1">
      <c r="A17" s="48" t="s">
        <v>86</v>
      </c>
      <c r="B17" s="23">
        <v>13</v>
      </c>
      <c r="C17" s="43"/>
      <c r="D17" s="46"/>
    </row>
    <row r="18" spans="1:4" ht="28.5" customHeight="1">
      <c r="A18" s="49" t="s">
        <v>87</v>
      </c>
      <c r="B18" s="50">
        <v>14</v>
      </c>
      <c r="C18" s="51"/>
      <c r="D18" s="40"/>
    </row>
  </sheetData>
  <sheetProtection selectLockedCells="1" selectUnlockedCells="1"/>
  <mergeCells count="1">
    <mergeCell ref="A1:C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C1"/>
    </sheetView>
  </sheetViews>
  <sheetFormatPr defaultColWidth="9.33203125" defaultRowHeight="12.75"/>
  <cols>
    <col min="1" max="1" width="77.66015625" style="0" customWidth="1"/>
    <col min="3" max="4" width="14.66015625" style="0" customWidth="1"/>
  </cols>
  <sheetData>
    <row r="1" spans="1:3" ht="15.75" customHeight="1">
      <c r="A1" s="99" t="s">
        <v>88</v>
      </c>
      <c r="B1" s="99"/>
      <c r="C1" s="99"/>
    </row>
    <row r="2" ht="15">
      <c r="A2" s="20"/>
    </row>
    <row r="3" spans="1:4" ht="62.25" customHeight="1">
      <c r="A3" s="43" t="s">
        <v>71</v>
      </c>
      <c r="B3" s="43" t="s">
        <v>29</v>
      </c>
      <c r="C3" s="43" t="s">
        <v>72</v>
      </c>
      <c r="D3" s="44" t="s">
        <v>73</v>
      </c>
    </row>
    <row r="4" spans="1:4" ht="12.75">
      <c r="A4" s="22">
        <v>1</v>
      </c>
      <c r="B4" s="23">
        <v>2</v>
      </c>
      <c r="C4" s="23">
        <v>3</v>
      </c>
      <c r="D4" s="43">
        <v>4</v>
      </c>
    </row>
    <row r="5" spans="1:4" ht="52.5">
      <c r="A5" s="45" t="s">
        <v>74</v>
      </c>
      <c r="B5" s="25">
        <v>1</v>
      </c>
      <c r="C5" s="31"/>
      <c r="D5" s="43"/>
    </row>
    <row r="6" spans="1:4" ht="26.25">
      <c r="A6" s="45" t="s">
        <v>89</v>
      </c>
      <c r="B6" s="25">
        <v>2</v>
      </c>
      <c r="C6" s="31"/>
      <c r="D6" s="43"/>
    </row>
    <row r="7" spans="1:4" ht="26.25">
      <c r="A7" s="45" t="s">
        <v>78</v>
      </c>
      <c r="B7" s="25">
        <v>3</v>
      </c>
      <c r="C7" s="31"/>
      <c r="D7" s="46"/>
    </row>
    <row r="8" spans="1:4" ht="26.25">
      <c r="A8" s="45" t="s">
        <v>79</v>
      </c>
      <c r="B8" s="25">
        <v>4</v>
      </c>
      <c r="C8" s="31"/>
      <c r="D8" s="46"/>
    </row>
    <row r="9" spans="1:4" ht="12.75">
      <c r="A9" s="52" t="s">
        <v>90</v>
      </c>
      <c r="B9" s="25">
        <v>5</v>
      </c>
      <c r="C9" s="31"/>
      <c r="D9" s="46"/>
    </row>
    <row r="10" spans="1:4" ht="12.75">
      <c r="A10" s="45" t="s">
        <v>82</v>
      </c>
      <c r="B10" s="25">
        <v>6</v>
      </c>
      <c r="C10" s="31"/>
      <c r="D10" s="46"/>
    </row>
    <row r="11" spans="1:4" ht="12.75">
      <c r="A11" s="45" t="s">
        <v>91</v>
      </c>
      <c r="B11" s="25">
        <v>7</v>
      </c>
      <c r="C11" s="31"/>
      <c r="D11" s="46"/>
    </row>
    <row r="12" spans="1:4" ht="21.75" customHeight="1">
      <c r="A12" s="45" t="s">
        <v>85</v>
      </c>
      <c r="B12" s="25">
        <v>8</v>
      </c>
      <c r="C12" s="31"/>
      <c r="D12" s="46"/>
    </row>
    <row r="13" spans="1:4" ht="45.75" customHeight="1">
      <c r="A13" s="53" t="s">
        <v>86</v>
      </c>
      <c r="B13" s="25">
        <v>9</v>
      </c>
      <c r="C13" s="31"/>
      <c r="D13" s="46"/>
    </row>
    <row r="14" spans="1:4" ht="21.75" customHeight="1">
      <c r="A14" s="45" t="s">
        <v>92</v>
      </c>
      <c r="B14" s="25">
        <v>10</v>
      </c>
      <c r="C14" s="31"/>
      <c r="D14" s="46"/>
    </row>
    <row r="15" spans="1:4" ht="14.25" customHeight="1">
      <c r="A15" s="54" t="s">
        <v>93</v>
      </c>
      <c r="B15" s="47">
        <v>11</v>
      </c>
      <c r="C15" s="55"/>
      <c r="D15" s="46"/>
    </row>
    <row r="16" spans="1:4" ht="12.75">
      <c r="A16" s="52" t="s">
        <v>94</v>
      </c>
      <c r="B16" s="23">
        <v>12</v>
      </c>
      <c r="C16" s="51"/>
      <c r="D16" s="46"/>
    </row>
  </sheetData>
  <sheetProtection selectLockedCells="1" selectUnlockedCells="1"/>
  <mergeCells count="1">
    <mergeCell ref="A1:C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4" sqref="F14"/>
    </sheetView>
  </sheetViews>
  <sheetFormatPr defaultColWidth="9.33203125" defaultRowHeight="12.75"/>
  <cols>
    <col min="1" max="1" width="58.16015625" style="0" customWidth="1"/>
    <col min="6" max="6" width="10.66015625" style="0" customWidth="1"/>
    <col min="7" max="7" width="11.83203125" style="0" customWidth="1"/>
  </cols>
  <sheetData>
    <row r="1" spans="1:9" ht="15.75" customHeight="1">
      <c r="A1" s="99" t="s">
        <v>95</v>
      </c>
      <c r="B1" s="99"/>
      <c r="C1" s="99"/>
      <c r="D1" s="99"/>
      <c r="E1" s="99"/>
      <c r="F1" s="99"/>
      <c r="G1" s="99"/>
      <c r="H1" s="99"/>
      <c r="I1" s="99"/>
    </row>
    <row r="2" ht="6.75" customHeight="1">
      <c r="A2" s="19"/>
    </row>
    <row r="3" spans="1:9" ht="15.75" customHeight="1">
      <c r="A3" s="99" t="s">
        <v>96</v>
      </c>
      <c r="B3" s="99"/>
      <c r="C3" s="99"/>
      <c r="D3" s="99"/>
      <c r="E3" s="99"/>
      <c r="F3" s="99"/>
      <c r="G3" s="99"/>
      <c r="H3" s="99"/>
      <c r="I3" s="99"/>
    </row>
    <row r="4" spans="1:9" ht="9.75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5.75" customHeight="1">
      <c r="A5" s="99" t="s">
        <v>97</v>
      </c>
      <c r="B5" s="99"/>
      <c r="C5" s="99"/>
      <c r="D5" s="99"/>
      <c r="E5" s="99"/>
      <c r="F5" s="99"/>
      <c r="G5" s="99"/>
      <c r="H5" s="99"/>
      <c r="I5" s="99"/>
    </row>
    <row r="6" spans="1:9" ht="15.75" customHeight="1">
      <c r="A6" s="105">
        <v>2001</v>
      </c>
      <c r="B6" s="105"/>
      <c r="C6" s="105"/>
      <c r="D6" s="105"/>
      <c r="E6" s="105"/>
      <c r="F6" s="105"/>
      <c r="G6" s="105"/>
      <c r="H6" s="105"/>
      <c r="I6" s="105"/>
    </row>
    <row r="7" spans="1:9" ht="48" customHeight="1">
      <c r="A7" s="106" t="s">
        <v>71</v>
      </c>
      <c r="B7" s="107" t="s">
        <v>29</v>
      </c>
      <c r="C7" s="101" t="s">
        <v>98</v>
      </c>
      <c r="D7" s="101" t="s">
        <v>99</v>
      </c>
      <c r="E7" s="101" t="s">
        <v>100</v>
      </c>
      <c r="F7" s="101"/>
      <c r="G7" s="101" t="s">
        <v>101</v>
      </c>
      <c r="H7" s="101" t="s">
        <v>102</v>
      </c>
      <c r="I7" s="101"/>
    </row>
    <row r="8" spans="1:9" ht="48" customHeight="1">
      <c r="A8" s="106"/>
      <c r="B8" s="107"/>
      <c r="C8" s="101"/>
      <c r="D8" s="101"/>
      <c r="E8" s="32" t="s">
        <v>103</v>
      </c>
      <c r="F8" s="32" t="s">
        <v>104</v>
      </c>
      <c r="G8" s="101"/>
      <c r="H8" s="32" t="s">
        <v>105</v>
      </c>
      <c r="I8" s="32" t="s">
        <v>106</v>
      </c>
    </row>
    <row r="9" spans="1:9" ht="12.75">
      <c r="A9" s="57">
        <v>1</v>
      </c>
      <c r="B9" s="57">
        <v>2</v>
      </c>
      <c r="C9" s="33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</row>
    <row r="10" spans="1:9" ht="29.25" customHeight="1">
      <c r="A10" s="58" t="s">
        <v>107</v>
      </c>
      <c r="B10" s="33">
        <v>1</v>
      </c>
      <c r="C10" s="59">
        <f>E10+F10</f>
        <v>0</v>
      </c>
      <c r="D10" s="59">
        <f>SUM(D11:D15)</f>
        <v>0</v>
      </c>
      <c r="E10" s="59">
        <f>SUM(E11:E15)</f>
        <v>0</v>
      </c>
      <c r="F10" s="59">
        <f>SUM(F11:F15)</f>
        <v>0</v>
      </c>
      <c r="G10" s="59">
        <f>SUM(G11:G15)</f>
        <v>0</v>
      </c>
      <c r="H10" s="59">
        <f>SUM(H11:H15)</f>
        <v>0</v>
      </c>
      <c r="I10" s="59">
        <f>SUM(I11:I15)</f>
        <v>0</v>
      </c>
    </row>
    <row r="11" spans="1:9" ht="25.5" customHeight="1">
      <c r="A11" s="45" t="s">
        <v>108</v>
      </c>
      <c r="B11" s="33">
        <v>2</v>
      </c>
      <c r="C11" s="59">
        <f>E11+F11</f>
        <v>0</v>
      </c>
      <c r="D11" s="43"/>
      <c r="E11" s="60"/>
      <c r="F11" s="61"/>
      <c r="G11" s="61"/>
      <c r="H11" s="61"/>
      <c r="I11" s="43"/>
    </row>
    <row r="12" spans="1:9" ht="30" customHeight="1">
      <c r="A12" s="45" t="s">
        <v>109</v>
      </c>
      <c r="B12" s="33">
        <v>3</v>
      </c>
      <c r="C12" s="59">
        <f>E12+F12</f>
        <v>0</v>
      </c>
      <c r="D12" s="60"/>
      <c r="E12" s="43"/>
      <c r="F12" s="43"/>
      <c r="G12" s="43"/>
      <c r="H12" s="43"/>
      <c r="I12" s="43"/>
    </row>
    <row r="13" spans="1:9" ht="30" customHeight="1">
      <c r="A13" s="45" t="s">
        <v>110</v>
      </c>
      <c r="B13" s="33">
        <v>4</v>
      </c>
      <c r="C13" s="59">
        <f>E13+F13</f>
        <v>0</v>
      </c>
      <c r="D13" s="60"/>
      <c r="E13" s="43"/>
      <c r="F13" s="43"/>
      <c r="G13" s="43"/>
      <c r="H13" s="43"/>
      <c r="I13" s="43"/>
    </row>
    <row r="14" spans="1:9" ht="54.75" customHeight="1">
      <c r="A14" s="45" t="s">
        <v>111</v>
      </c>
      <c r="B14" s="33">
        <v>5</v>
      </c>
      <c r="C14" s="59">
        <f>E14+F14</f>
        <v>0</v>
      </c>
      <c r="D14" s="60"/>
      <c r="E14" s="43"/>
      <c r="F14" s="43"/>
      <c r="G14" s="43"/>
      <c r="H14" s="43"/>
      <c r="I14" s="43"/>
    </row>
    <row r="15" spans="1:9" ht="54" customHeight="1">
      <c r="A15" s="45" t="s">
        <v>112</v>
      </c>
      <c r="B15" s="33">
        <v>6</v>
      </c>
      <c r="C15" s="59">
        <f>E15+F15</f>
        <v>0</v>
      </c>
      <c r="D15" s="60"/>
      <c r="E15" s="43"/>
      <c r="F15" s="43"/>
      <c r="G15" s="43"/>
      <c r="H15" s="43"/>
      <c r="I15" s="43"/>
    </row>
  </sheetData>
  <sheetProtection selectLockedCells="1" selectUnlockedCells="1"/>
  <mergeCells count="11">
    <mergeCell ref="H7:I7"/>
    <mergeCell ref="A1:I1"/>
    <mergeCell ref="A3:I3"/>
    <mergeCell ref="A5:I5"/>
    <mergeCell ref="A6:I6"/>
    <mergeCell ref="A7:A8"/>
    <mergeCell ref="B7:B8"/>
    <mergeCell ref="C7:C8"/>
    <mergeCell ref="D7:D8"/>
    <mergeCell ref="E7:F7"/>
    <mergeCell ref="G7:G8"/>
  </mergeCells>
  <printOptions/>
  <pageMargins left="0.7875" right="0.39375" top="0.5902777777777778" bottom="0.5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17" sqref="G17"/>
    </sheetView>
  </sheetViews>
  <sheetFormatPr defaultColWidth="9.33203125" defaultRowHeight="12.75"/>
  <cols>
    <col min="1" max="1" width="58.83203125" style="0" customWidth="1"/>
    <col min="7" max="7" width="13.16015625" style="0" customWidth="1"/>
    <col min="10" max="10" width="12.33203125" style="0" customWidth="1"/>
  </cols>
  <sheetData>
    <row r="1" spans="1:9" ht="15.75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</row>
    <row r="2" ht="15">
      <c r="A2" s="62">
        <v>2002</v>
      </c>
    </row>
    <row r="3" spans="1:9" ht="22.5" customHeight="1">
      <c r="A3" s="106" t="s">
        <v>71</v>
      </c>
      <c r="B3" s="101" t="s">
        <v>29</v>
      </c>
      <c r="C3" s="101" t="s">
        <v>98</v>
      </c>
      <c r="D3" s="101" t="s">
        <v>99</v>
      </c>
      <c r="E3" s="101" t="s">
        <v>100</v>
      </c>
      <c r="F3" s="101"/>
      <c r="G3" s="108" t="s">
        <v>101</v>
      </c>
      <c r="H3" s="101" t="s">
        <v>102</v>
      </c>
      <c r="I3" s="101"/>
    </row>
    <row r="4" spans="1:9" ht="47.25" customHeight="1">
      <c r="A4" s="106"/>
      <c r="B4" s="101"/>
      <c r="C4" s="101"/>
      <c r="D4" s="101"/>
      <c r="E4" s="32" t="s">
        <v>103</v>
      </c>
      <c r="F4" s="32" t="s">
        <v>104</v>
      </c>
      <c r="G4" s="108"/>
      <c r="H4" s="32" t="s">
        <v>105</v>
      </c>
      <c r="I4" s="32" t="s">
        <v>106</v>
      </c>
    </row>
    <row r="5" spans="1:9" ht="12.75">
      <c r="A5" s="57">
        <v>1</v>
      </c>
      <c r="B5" s="57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</row>
    <row r="6" spans="1:9" ht="31.5" customHeight="1">
      <c r="A6" s="58" t="s">
        <v>114</v>
      </c>
      <c r="B6" s="63">
        <v>1</v>
      </c>
      <c r="C6" s="59">
        <f aca="true" t="shared" si="0" ref="C6:I6">SUM(C7:C11)</f>
        <v>0</v>
      </c>
      <c r="D6" s="59">
        <f t="shared" si="0"/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  <c r="H6" s="59">
        <f t="shared" si="0"/>
        <v>0</v>
      </c>
      <c r="I6" s="59">
        <f t="shared" si="0"/>
        <v>0</v>
      </c>
    </row>
    <row r="7" spans="1:9" ht="31.5" customHeight="1">
      <c r="A7" s="45" t="s">
        <v>108</v>
      </c>
      <c r="B7" s="33">
        <v>2</v>
      </c>
      <c r="C7" s="59">
        <f>E7+F7</f>
        <v>0</v>
      </c>
      <c r="D7" s="43"/>
      <c r="E7" s="60"/>
      <c r="F7" s="61"/>
      <c r="G7" s="61"/>
      <c r="H7" s="43"/>
      <c r="I7" s="43"/>
    </row>
    <row r="8" spans="1:9" ht="31.5" customHeight="1">
      <c r="A8" s="45" t="s">
        <v>115</v>
      </c>
      <c r="B8" s="33">
        <v>3</v>
      </c>
      <c r="C8" s="59">
        <f>E8+F8</f>
        <v>0</v>
      </c>
      <c r="D8" s="43"/>
      <c r="E8" s="43"/>
      <c r="F8" s="43"/>
      <c r="G8" s="43"/>
      <c r="H8" s="43"/>
      <c r="I8" s="43"/>
    </row>
    <row r="9" spans="1:9" ht="31.5" customHeight="1">
      <c r="A9" s="45" t="s">
        <v>109</v>
      </c>
      <c r="B9" s="33">
        <v>4</v>
      </c>
      <c r="C9" s="59">
        <f>E9+F9</f>
        <v>0</v>
      </c>
      <c r="D9" s="43"/>
      <c r="E9" s="43"/>
      <c r="F9" s="43"/>
      <c r="G9" s="43"/>
      <c r="H9" s="43"/>
      <c r="I9" s="43"/>
    </row>
    <row r="10" spans="1:9" ht="31.5" customHeight="1">
      <c r="A10" s="45" t="s">
        <v>116</v>
      </c>
      <c r="B10" s="33">
        <v>5</v>
      </c>
      <c r="C10" s="59">
        <f>E10+F10</f>
        <v>0</v>
      </c>
      <c r="D10" s="43"/>
      <c r="E10" s="43"/>
      <c r="F10" s="43"/>
      <c r="G10" s="43"/>
      <c r="H10" s="43"/>
      <c r="I10" s="43"/>
    </row>
    <row r="11" spans="1:9" ht="31.5" customHeight="1">
      <c r="A11" s="45" t="s">
        <v>117</v>
      </c>
      <c r="B11" s="33">
        <v>6</v>
      </c>
      <c r="C11" s="59">
        <f>E11+F11</f>
        <v>0</v>
      </c>
      <c r="D11" s="43"/>
      <c r="E11" s="43"/>
      <c r="F11" s="43"/>
      <c r="G11" s="43"/>
      <c r="H11" s="43"/>
      <c r="I11" s="43"/>
    </row>
    <row r="13" ht="15">
      <c r="A13" s="20">
        <v>2003</v>
      </c>
    </row>
    <row r="14" spans="1:6" ht="12.75" customHeight="1">
      <c r="A14" s="109"/>
      <c r="B14" s="109" t="s">
        <v>29</v>
      </c>
      <c r="C14" s="109" t="s">
        <v>118</v>
      </c>
      <c r="D14" s="109"/>
      <c r="E14" s="110" t="s">
        <v>98</v>
      </c>
      <c r="F14" s="110" t="s">
        <v>119</v>
      </c>
    </row>
    <row r="15" spans="1:11" ht="15.75" customHeight="1">
      <c r="A15" s="109"/>
      <c r="B15" s="109"/>
      <c r="C15" s="23" t="s">
        <v>120</v>
      </c>
      <c r="D15" s="23" t="s">
        <v>121</v>
      </c>
      <c r="E15" s="110"/>
      <c r="F15" s="110"/>
      <c r="G15" s="64" t="s">
        <v>122</v>
      </c>
      <c r="H15" s="111" t="s">
        <v>123</v>
      </c>
      <c r="I15" s="111"/>
      <c r="J15" s="111"/>
      <c r="K15" s="65"/>
    </row>
    <row r="16" spans="1:11" ht="12.75">
      <c r="A16" s="23">
        <v>1</v>
      </c>
      <c r="B16" s="23">
        <v>2</v>
      </c>
      <c r="C16" s="23">
        <v>4</v>
      </c>
      <c r="D16" s="23">
        <v>5</v>
      </c>
      <c r="E16" s="66">
        <v>6</v>
      </c>
      <c r="F16" s="67"/>
      <c r="H16" s="111"/>
      <c r="I16" s="111"/>
      <c r="J16" s="111"/>
      <c r="K16" s="65"/>
    </row>
    <row r="17" spans="1:8" ht="24.75" customHeight="1">
      <c r="A17" s="27" t="s">
        <v>124</v>
      </c>
      <c r="B17" s="43">
        <v>1</v>
      </c>
      <c r="C17" s="59">
        <f>C18+C19</f>
        <v>0</v>
      </c>
      <c r="D17" s="59">
        <f>D18+D19</f>
        <v>0</v>
      </c>
      <c r="E17" s="67">
        <f>C17+D17</f>
        <v>0</v>
      </c>
      <c r="F17" s="67">
        <f>C6</f>
        <v>0</v>
      </c>
      <c r="G17" s="68">
        <f aca="true" t="shared" si="1" ref="G17:G23">E17-F17</f>
        <v>0</v>
      </c>
      <c r="H17" s="69" t="s">
        <v>125</v>
      </c>
    </row>
    <row r="18" spans="1:8" ht="24.75" customHeight="1">
      <c r="A18" s="70" t="s">
        <v>126</v>
      </c>
      <c r="B18" s="43">
        <v>2</v>
      </c>
      <c r="C18" s="60"/>
      <c r="D18" s="60"/>
      <c r="E18" s="67">
        <f>C18+D18</f>
        <v>0</v>
      </c>
      <c r="F18" s="67">
        <f>E6</f>
        <v>0</v>
      </c>
      <c r="G18" s="68">
        <f t="shared" si="1"/>
        <v>0</v>
      </c>
      <c r="H18" s="65"/>
    </row>
    <row r="19" spans="1:8" ht="24.75" customHeight="1">
      <c r="A19" s="70" t="s">
        <v>127</v>
      </c>
      <c r="B19" s="43">
        <v>3</v>
      </c>
      <c r="C19" s="60"/>
      <c r="D19" s="60"/>
      <c r="E19" s="67">
        <f>C19+D19</f>
        <v>0</v>
      </c>
      <c r="F19" s="67">
        <f>F6</f>
        <v>0</v>
      </c>
      <c r="G19" s="68">
        <f t="shared" si="1"/>
        <v>0</v>
      </c>
      <c r="H19" s="65"/>
    </row>
    <row r="20" spans="1:8" ht="24.75" customHeight="1">
      <c r="A20" s="70" t="s">
        <v>128</v>
      </c>
      <c r="B20" s="43">
        <v>4</v>
      </c>
      <c r="C20" s="60"/>
      <c r="D20" s="60"/>
      <c r="E20" s="67">
        <f>C20+D20</f>
        <v>0</v>
      </c>
      <c r="F20" s="67">
        <f>G6</f>
        <v>0</v>
      </c>
      <c r="G20" s="68">
        <f t="shared" si="1"/>
        <v>0</v>
      </c>
      <c r="H20" s="65"/>
    </row>
    <row r="21" spans="1:8" ht="24.75" customHeight="1">
      <c r="A21" s="27" t="s">
        <v>129</v>
      </c>
      <c r="B21" s="43">
        <v>5</v>
      </c>
      <c r="C21" s="67">
        <f>C22+C23</f>
        <v>0</v>
      </c>
      <c r="D21" s="67">
        <f>D22+D23</f>
        <v>0</v>
      </c>
      <c r="E21" s="67">
        <f>E22+E23</f>
        <v>0</v>
      </c>
      <c r="F21" s="67">
        <f>H6+I6</f>
        <v>0</v>
      </c>
      <c r="G21" s="68">
        <f t="shared" si="1"/>
        <v>0</v>
      </c>
      <c r="H21" s="65"/>
    </row>
    <row r="22" spans="1:8" ht="24.75" customHeight="1">
      <c r="A22" s="70" t="s">
        <v>130</v>
      </c>
      <c r="B22" s="43">
        <v>6</v>
      </c>
      <c r="C22" s="60"/>
      <c r="D22" s="60"/>
      <c r="E22" s="67">
        <f>C22+D22</f>
        <v>0</v>
      </c>
      <c r="F22" s="67">
        <f>H6</f>
        <v>0</v>
      </c>
      <c r="G22" s="68">
        <f t="shared" si="1"/>
        <v>0</v>
      </c>
      <c r="H22" s="65"/>
    </row>
    <row r="23" spans="1:8" ht="24.75" customHeight="1">
      <c r="A23" s="70" t="s">
        <v>131</v>
      </c>
      <c r="B23" s="43">
        <v>7</v>
      </c>
      <c r="C23" s="60"/>
      <c r="D23" s="60"/>
      <c r="E23" s="67">
        <f>C23+D23</f>
        <v>0</v>
      </c>
      <c r="F23" s="67">
        <f>I6</f>
        <v>0</v>
      </c>
      <c r="G23" s="68">
        <f t="shared" si="1"/>
        <v>0</v>
      </c>
      <c r="H23" s="65"/>
    </row>
  </sheetData>
  <sheetProtection password="CE28" sheet="1" objects="1" scenarios="1"/>
  <mergeCells count="14">
    <mergeCell ref="A14:A15"/>
    <mergeCell ref="B14:B15"/>
    <mergeCell ref="C14:D14"/>
    <mergeCell ref="E14:E15"/>
    <mergeCell ref="F14:F15"/>
    <mergeCell ref="H15:J16"/>
    <mergeCell ref="A1:I1"/>
    <mergeCell ref="A3:A4"/>
    <mergeCell ref="B3:B4"/>
    <mergeCell ref="C3:C4"/>
    <mergeCell ref="D3:D4"/>
    <mergeCell ref="E3:F3"/>
    <mergeCell ref="G3:G4"/>
    <mergeCell ref="H3:I3"/>
  </mergeCells>
  <printOptions/>
  <pageMargins left="0.7875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F19" sqref="F19"/>
    </sheetView>
  </sheetViews>
  <sheetFormatPr defaultColWidth="9.33203125" defaultRowHeight="12.75"/>
  <cols>
    <col min="1" max="1" width="37.16015625" style="0" customWidth="1"/>
    <col min="3" max="18" width="8.83203125" style="0" customWidth="1"/>
  </cols>
  <sheetData>
    <row r="1" spans="1:14" ht="15.75" customHeight="1">
      <c r="A1" s="99" t="s">
        <v>132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15">
      <c r="A2" s="20">
        <v>2004</v>
      </c>
    </row>
    <row r="3" spans="1:6" ht="17.25">
      <c r="A3" s="71" t="s">
        <v>133</v>
      </c>
      <c r="B3" s="23"/>
      <c r="C3" s="67">
        <f>C14+G14</f>
        <v>0</v>
      </c>
      <c r="F3" s="72" t="s">
        <v>134</v>
      </c>
    </row>
    <row r="4" spans="1:6" ht="28.5" customHeight="1">
      <c r="A4" s="73" t="s">
        <v>135</v>
      </c>
      <c r="B4" s="23"/>
      <c r="C4" s="67">
        <f>D14+H14</f>
        <v>0</v>
      </c>
      <c r="F4" s="72" t="s">
        <v>136</v>
      </c>
    </row>
    <row r="5" spans="1:14" ht="15.75" customHeight="1">
      <c r="A5" s="99" t="s">
        <v>137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ht="15">
      <c r="A6" s="20">
        <v>2005</v>
      </c>
    </row>
    <row r="7" spans="1:18" ht="12.75" customHeight="1">
      <c r="A7" s="106" t="s">
        <v>138</v>
      </c>
      <c r="B7" s="106" t="s">
        <v>29</v>
      </c>
      <c r="C7" s="106" t="s">
        <v>139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25.5" customHeight="1">
      <c r="A8" s="106"/>
      <c r="B8" s="106"/>
      <c r="C8" s="106" t="s">
        <v>103</v>
      </c>
      <c r="D8" s="106"/>
      <c r="E8" s="106"/>
      <c r="F8" s="106"/>
      <c r="G8" s="106" t="s">
        <v>104</v>
      </c>
      <c r="H8" s="106"/>
      <c r="I8" s="106"/>
      <c r="J8" s="106"/>
      <c r="K8" s="106" t="s">
        <v>140</v>
      </c>
      <c r="L8" s="106"/>
      <c r="M8" s="106"/>
      <c r="N8" s="106"/>
      <c r="O8" s="106" t="s">
        <v>141</v>
      </c>
      <c r="P8" s="106"/>
      <c r="Q8" s="106"/>
      <c r="R8" s="106"/>
    </row>
    <row r="9" spans="1:18" ht="26.25" customHeight="1">
      <c r="A9" s="106"/>
      <c r="B9" s="106"/>
      <c r="C9" s="106" t="s">
        <v>98</v>
      </c>
      <c r="D9" s="106" t="s">
        <v>142</v>
      </c>
      <c r="E9" s="106" t="s">
        <v>143</v>
      </c>
      <c r="F9" s="106"/>
      <c r="G9" s="106" t="s">
        <v>98</v>
      </c>
      <c r="H9" s="106" t="s">
        <v>142</v>
      </c>
      <c r="I9" s="106" t="s">
        <v>143</v>
      </c>
      <c r="J9" s="106"/>
      <c r="K9" s="106" t="s">
        <v>98</v>
      </c>
      <c r="L9" s="106" t="s">
        <v>142</v>
      </c>
      <c r="M9" s="106" t="s">
        <v>143</v>
      </c>
      <c r="N9" s="106"/>
      <c r="O9" s="106" t="s">
        <v>98</v>
      </c>
      <c r="P9" s="106" t="s">
        <v>142</v>
      </c>
      <c r="Q9" s="106" t="s">
        <v>143</v>
      </c>
      <c r="R9" s="106"/>
    </row>
    <row r="10" spans="1:18" ht="12.75">
      <c r="A10" s="106"/>
      <c r="B10" s="106"/>
      <c r="C10" s="106"/>
      <c r="D10" s="106"/>
      <c r="E10" s="43" t="s">
        <v>144</v>
      </c>
      <c r="F10" s="43" t="s">
        <v>145</v>
      </c>
      <c r="G10" s="106"/>
      <c r="H10" s="106"/>
      <c r="I10" s="43" t="s">
        <v>144</v>
      </c>
      <c r="J10" s="43" t="s">
        <v>145</v>
      </c>
      <c r="K10" s="106"/>
      <c r="L10" s="106"/>
      <c r="M10" s="43" t="s">
        <v>144</v>
      </c>
      <c r="N10" s="43" t="s">
        <v>145</v>
      </c>
      <c r="O10" s="106"/>
      <c r="P10" s="106"/>
      <c r="Q10" s="43" t="s">
        <v>144</v>
      </c>
      <c r="R10" s="43" t="s">
        <v>145</v>
      </c>
    </row>
    <row r="11" spans="1:18" ht="12.75">
      <c r="A11" s="23">
        <v>1</v>
      </c>
      <c r="B11" s="23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74">
        <v>12</v>
      </c>
      <c r="M11" s="74">
        <v>13</v>
      </c>
      <c r="N11" s="74">
        <v>14</v>
      </c>
      <c r="O11" s="74">
        <v>11</v>
      </c>
      <c r="P11" s="74">
        <v>12</v>
      </c>
      <c r="Q11" s="74">
        <v>13</v>
      </c>
      <c r="R11" s="74">
        <v>14</v>
      </c>
    </row>
    <row r="12" spans="1:18" ht="44.25" customHeight="1">
      <c r="A12" s="75" t="s">
        <v>146</v>
      </c>
      <c r="B12" s="76"/>
      <c r="C12" s="77" t="e">
        <f aca="true" t="shared" si="0" ref="C12:R12">ROUND(C14/C13,0)</f>
        <v>#DIV/0!</v>
      </c>
      <c r="D12" s="77" t="e">
        <f t="shared" si="0"/>
        <v>#DIV/0!</v>
      </c>
      <c r="E12" s="77" t="e">
        <f t="shared" si="0"/>
        <v>#DIV/0!</v>
      </c>
      <c r="F12" s="77" t="e">
        <f t="shared" si="0"/>
        <v>#DIV/0!</v>
      </c>
      <c r="G12" s="77" t="e">
        <f t="shared" si="0"/>
        <v>#DIV/0!</v>
      </c>
      <c r="H12" s="77" t="e">
        <f t="shared" si="0"/>
        <v>#DIV/0!</v>
      </c>
      <c r="I12" s="77" t="e">
        <f t="shared" si="0"/>
        <v>#DIV/0!</v>
      </c>
      <c r="J12" s="77" t="e">
        <f t="shared" si="0"/>
        <v>#DIV/0!</v>
      </c>
      <c r="K12" s="77" t="e">
        <f t="shared" si="0"/>
        <v>#DIV/0!</v>
      </c>
      <c r="L12" s="77" t="e">
        <f t="shared" si="0"/>
        <v>#DIV/0!</v>
      </c>
      <c r="M12" s="77" t="e">
        <f t="shared" si="0"/>
        <v>#DIV/0!</v>
      </c>
      <c r="N12" s="77" t="e">
        <f t="shared" si="0"/>
        <v>#DIV/0!</v>
      </c>
      <c r="O12" s="77" t="e">
        <f t="shared" si="0"/>
        <v>#DIV/0!</v>
      </c>
      <c r="P12" s="77" t="e">
        <f t="shared" si="0"/>
        <v>#DIV/0!</v>
      </c>
      <c r="Q12" s="77" t="e">
        <f t="shared" si="0"/>
        <v>#DIV/0!</v>
      </c>
      <c r="R12" s="77" t="e">
        <f t="shared" si="0"/>
        <v>#DIV/0!</v>
      </c>
    </row>
    <row r="13" spans="1:18" ht="22.5" customHeight="1">
      <c r="A13" s="24" t="s">
        <v>147</v>
      </c>
      <c r="B13" s="23">
        <v>1</v>
      </c>
      <c r="C13" s="78">
        <f>'2001'!E10+'2004-2005'!D13</f>
        <v>0</v>
      </c>
      <c r="D13" s="78">
        <f>E13+F13</f>
        <v>0</v>
      </c>
      <c r="E13" s="78">
        <f>'2002-2003'!C18</f>
        <v>0</v>
      </c>
      <c r="F13" s="78">
        <f>'2002-2003'!D18</f>
        <v>0</v>
      </c>
      <c r="G13" s="78">
        <f>'2001'!F10+'2004-2005'!H13</f>
        <v>0</v>
      </c>
      <c r="H13" s="78">
        <f>I13+J13</f>
        <v>0</v>
      </c>
      <c r="I13" s="78">
        <f>'2002-2003'!C19</f>
        <v>0</v>
      </c>
      <c r="J13" s="78">
        <f>'2002-2003'!D19</f>
        <v>0</v>
      </c>
      <c r="K13" s="78">
        <f>'2001'!H10+'2004-2005'!L13</f>
        <v>0</v>
      </c>
      <c r="L13" s="78">
        <f>M13+N13</f>
        <v>0</v>
      </c>
      <c r="M13" s="78">
        <f>'2002-2003'!C22</f>
        <v>0</v>
      </c>
      <c r="N13" s="78">
        <f>'2002-2003'!D22</f>
        <v>0</v>
      </c>
      <c r="O13" s="78">
        <f>'2001'!I10+'2004-2005'!P13</f>
        <v>0</v>
      </c>
      <c r="P13" s="78">
        <f>Q13+R13</f>
        <v>0</v>
      </c>
      <c r="Q13" s="78">
        <f>'2002-2003'!C23</f>
        <v>0</v>
      </c>
      <c r="R13" s="78">
        <f>'2002-2003'!D23</f>
        <v>0</v>
      </c>
    </row>
    <row r="14" spans="1:18" ht="22.5" customHeight="1">
      <c r="A14" s="24" t="s">
        <v>148</v>
      </c>
      <c r="B14" s="23">
        <v>2</v>
      </c>
      <c r="C14" s="78">
        <f aca="true" t="shared" si="1" ref="C14:R14">SUM(C15:C37)</f>
        <v>0</v>
      </c>
      <c r="D14" s="78">
        <f t="shared" si="1"/>
        <v>0</v>
      </c>
      <c r="E14" s="78">
        <f t="shared" si="1"/>
        <v>0</v>
      </c>
      <c r="F14" s="78">
        <f t="shared" si="1"/>
        <v>0</v>
      </c>
      <c r="G14" s="78">
        <f t="shared" si="1"/>
        <v>0</v>
      </c>
      <c r="H14" s="78">
        <f t="shared" si="1"/>
        <v>0</v>
      </c>
      <c r="I14" s="78">
        <f t="shared" si="1"/>
        <v>0</v>
      </c>
      <c r="J14" s="78">
        <f t="shared" si="1"/>
        <v>0</v>
      </c>
      <c r="K14" s="78">
        <f t="shared" si="1"/>
        <v>0</v>
      </c>
      <c r="L14" s="78">
        <f t="shared" si="1"/>
        <v>0</v>
      </c>
      <c r="M14" s="78">
        <f t="shared" si="1"/>
        <v>0</v>
      </c>
      <c r="N14" s="78">
        <f t="shared" si="1"/>
        <v>0</v>
      </c>
      <c r="O14" s="78">
        <f t="shared" si="1"/>
        <v>0</v>
      </c>
      <c r="P14" s="78">
        <f t="shared" si="1"/>
        <v>0</v>
      </c>
      <c r="Q14" s="78">
        <f t="shared" si="1"/>
        <v>0</v>
      </c>
      <c r="R14" s="78">
        <f t="shared" si="1"/>
        <v>0</v>
      </c>
    </row>
    <row r="15" spans="1:18" ht="26.25">
      <c r="A15" s="28" t="s">
        <v>149</v>
      </c>
      <c r="B15" s="23">
        <v>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8" ht="12.75">
      <c r="A16" s="28" t="s">
        <v>150</v>
      </c>
      <c r="B16" s="23">
        <v>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</row>
    <row r="17" spans="1:18" ht="12.75">
      <c r="A17" s="28" t="s">
        <v>151</v>
      </c>
      <c r="B17" s="23">
        <v>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ht="12.75">
      <c r="A18" s="28" t="s">
        <v>152</v>
      </c>
      <c r="B18" s="23">
        <v>6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18" ht="26.25">
      <c r="A19" s="28" t="s">
        <v>153</v>
      </c>
      <c r="B19" s="23">
        <v>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ht="12.75">
      <c r="A20" s="28" t="s">
        <v>154</v>
      </c>
      <c r="B20" s="23">
        <v>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ht="12.75">
      <c r="A21" s="28" t="s">
        <v>155</v>
      </c>
      <c r="B21" s="23">
        <v>9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1:18" ht="12.75">
      <c r="A22" s="28" t="s">
        <v>156</v>
      </c>
      <c r="B22" s="23">
        <v>10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1:18" ht="26.25">
      <c r="A23" s="28" t="s">
        <v>157</v>
      </c>
      <c r="B23" s="23">
        <v>11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1:18" ht="12.75">
      <c r="A24" s="28" t="s">
        <v>158</v>
      </c>
      <c r="B24" s="23">
        <v>12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18" ht="12.75">
      <c r="A25" s="28" t="s">
        <v>159</v>
      </c>
      <c r="B25" s="23">
        <v>13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1:18" ht="12.75">
      <c r="A26" s="24" t="s">
        <v>160</v>
      </c>
      <c r="B26" s="23">
        <v>14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18" ht="12.75">
      <c r="A27" s="24" t="s">
        <v>161</v>
      </c>
      <c r="B27" s="23">
        <v>15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18" ht="12.75">
      <c r="A28" s="24" t="s">
        <v>162</v>
      </c>
      <c r="B28" s="23">
        <v>16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ht="12.75">
      <c r="A29" s="24" t="s">
        <v>163</v>
      </c>
      <c r="B29" s="23">
        <v>17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18" ht="12.75">
      <c r="A30" s="51" t="s">
        <v>164</v>
      </c>
      <c r="B30" s="23">
        <v>18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1:18" ht="12.75">
      <c r="A31" s="51" t="s">
        <v>165</v>
      </c>
      <c r="B31" s="23">
        <v>19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18" ht="12.75">
      <c r="A32" s="51" t="s">
        <v>166</v>
      </c>
      <c r="B32" s="23">
        <v>20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1:18" ht="12.75">
      <c r="A33" s="51" t="s">
        <v>167</v>
      </c>
      <c r="B33" s="23">
        <v>21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1:18" ht="12.75">
      <c r="A34" s="51" t="s">
        <v>168</v>
      </c>
      <c r="B34" s="23">
        <v>22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 ht="12.75">
      <c r="A35" s="51" t="s">
        <v>169</v>
      </c>
      <c r="B35" s="23">
        <v>23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18" ht="12.75">
      <c r="A36" s="51" t="s">
        <v>170</v>
      </c>
      <c r="B36" s="23">
        <v>24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18" ht="12.75">
      <c r="A37" s="51" t="s">
        <v>171</v>
      </c>
      <c r="B37" s="23">
        <v>25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2" ht="12.75">
      <c r="A38" s="80"/>
      <c r="B38" s="81"/>
    </row>
  </sheetData>
  <sheetProtection password="CE28" sheet="1" objects="1" scenarios="1"/>
  <mergeCells count="21">
    <mergeCell ref="L9:L10"/>
    <mergeCell ref="M9:N9"/>
    <mergeCell ref="O9:O10"/>
    <mergeCell ref="P9:P10"/>
    <mergeCell ref="Q9:R9"/>
    <mergeCell ref="D9:D10"/>
    <mergeCell ref="E9:F9"/>
    <mergeCell ref="G9:G10"/>
    <mergeCell ref="H9:H10"/>
    <mergeCell ref="I9:J9"/>
    <mergeCell ref="K9:K10"/>
    <mergeCell ref="A1:N1"/>
    <mergeCell ref="A5:N5"/>
    <mergeCell ref="A7:A10"/>
    <mergeCell ref="B7:B10"/>
    <mergeCell ref="C7:R7"/>
    <mergeCell ref="C8:F8"/>
    <mergeCell ref="G8:J8"/>
    <mergeCell ref="K8:N8"/>
    <mergeCell ref="O8:R8"/>
    <mergeCell ref="C9:C10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C18" sqref="C18"/>
    </sheetView>
  </sheetViews>
  <sheetFormatPr defaultColWidth="9.33203125" defaultRowHeight="12.75"/>
  <cols>
    <col min="1" max="1" width="83.66015625" style="0" customWidth="1"/>
    <col min="14" max="14" width="71.5" style="0" customWidth="1"/>
  </cols>
  <sheetData>
    <row r="1" spans="1:8" ht="15.75" customHeight="1">
      <c r="A1" s="99" t="s">
        <v>172</v>
      </c>
      <c r="B1" s="99"/>
      <c r="C1" s="99"/>
      <c r="D1" s="99"/>
      <c r="E1" s="99"/>
      <c r="F1" s="99"/>
      <c r="G1" s="99"/>
      <c r="H1" s="99"/>
    </row>
    <row r="2" ht="15">
      <c r="A2" s="20">
        <v>2006</v>
      </c>
    </row>
    <row r="3" spans="1:8" ht="24.75" customHeight="1">
      <c r="A3" s="106" t="s">
        <v>173</v>
      </c>
      <c r="B3" s="106" t="s">
        <v>174</v>
      </c>
      <c r="C3" s="106" t="s">
        <v>175</v>
      </c>
      <c r="D3" s="106"/>
      <c r="E3" s="106" t="s">
        <v>176</v>
      </c>
      <c r="F3" s="106"/>
      <c r="G3" s="106" t="s">
        <v>177</v>
      </c>
      <c r="H3" s="106"/>
    </row>
    <row r="4" spans="1:8" ht="12.75">
      <c r="A4" s="106"/>
      <c r="B4" s="106"/>
      <c r="C4" s="106"/>
      <c r="D4" s="106"/>
      <c r="E4" s="106"/>
      <c r="F4" s="106"/>
      <c r="G4" s="106"/>
      <c r="H4" s="106"/>
    </row>
    <row r="5" spans="1:8" ht="52.5">
      <c r="A5" s="106"/>
      <c r="B5" s="106"/>
      <c r="C5" s="43" t="s">
        <v>98</v>
      </c>
      <c r="D5" s="43" t="s">
        <v>178</v>
      </c>
      <c r="E5" s="43" t="s">
        <v>98</v>
      </c>
      <c r="F5" s="43" t="s">
        <v>178</v>
      </c>
      <c r="G5" s="43" t="s">
        <v>98</v>
      </c>
      <c r="H5" s="43" t="s">
        <v>178</v>
      </c>
    </row>
    <row r="6" spans="1:8" ht="12.75">
      <c r="A6" s="82">
        <v>1</v>
      </c>
      <c r="B6" s="22">
        <v>2</v>
      </c>
      <c r="C6" s="23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</row>
    <row r="7" spans="1:8" ht="39">
      <c r="A7" s="45" t="s">
        <v>74</v>
      </c>
      <c r="B7" s="23">
        <v>1</v>
      </c>
      <c r="C7" s="115"/>
      <c r="D7" s="36"/>
      <c r="E7" s="36"/>
      <c r="F7" s="36"/>
      <c r="G7" s="36"/>
      <c r="H7" s="36"/>
    </row>
    <row r="8" spans="1:8" ht="26.25">
      <c r="A8" s="45" t="s">
        <v>75</v>
      </c>
      <c r="B8" s="23">
        <v>2</v>
      </c>
      <c r="C8" s="115"/>
      <c r="D8" s="36"/>
      <c r="E8" s="36"/>
      <c r="F8" s="36"/>
      <c r="G8" s="36"/>
      <c r="H8" s="36"/>
    </row>
    <row r="9" spans="1:8" ht="26.25">
      <c r="A9" s="45" t="s">
        <v>76</v>
      </c>
      <c r="B9" s="23">
        <v>3</v>
      </c>
      <c r="C9" s="115"/>
      <c r="D9" s="36"/>
      <c r="E9" s="36"/>
      <c r="F9" s="36"/>
      <c r="G9" s="36"/>
      <c r="H9" s="36"/>
    </row>
    <row r="10" spans="1:8" ht="26.25">
      <c r="A10" s="45" t="s">
        <v>77</v>
      </c>
      <c r="B10" s="23">
        <v>4</v>
      </c>
      <c r="C10" s="115"/>
      <c r="D10" s="36"/>
      <c r="E10" s="36"/>
      <c r="F10" s="36"/>
      <c r="G10" s="36"/>
      <c r="H10" s="36"/>
    </row>
    <row r="11" spans="1:8" ht="26.25">
      <c r="A11" s="45" t="s">
        <v>78</v>
      </c>
      <c r="B11" s="23">
        <v>5</v>
      </c>
      <c r="C11" s="115"/>
      <c r="D11" s="36"/>
      <c r="E11" s="36"/>
      <c r="F11" s="36"/>
      <c r="G11" s="36"/>
      <c r="H11" s="36"/>
    </row>
    <row r="12" spans="1:8" ht="26.25">
      <c r="A12" s="45" t="s">
        <v>79</v>
      </c>
      <c r="B12" s="23">
        <v>6</v>
      </c>
      <c r="C12" s="115"/>
      <c r="D12" s="36"/>
      <c r="E12" s="36"/>
      <c r="F12" s="36"/>
      <c r="G12" s="36"/>
      <c r="H12" s="36"/>
    </row>
    <row r="13" spans="1:8" ht="13.5">
      <c r="A13" s="45" t="s">
        <v>80</v>
      </c>
      <c r="B13" s="23">
        <v>7</v>
      </c>
      <c r="C13" s="115"/>
      <c r="D13" s="36"/>
      <c r="E13" s="36"/>
      <c r="F13" s="36"/>
      <c r="G13" s="36"/>
      <c r="H13" s="36"/>
    </row>
    <row r="14" spans="1:8" ht="13.5">
      <c r="A14" s="45" t="s">
        <v>179</v>
      </c>
      <c r="B14" s="23">
        <v>8</v>
      </c>
      <c r="C14" s="115"/>
      <c r="D14" s="36"/>
      <c r="E14" s="36"/>
      <c r="F14" s="36"/>
      <c r="G14" s="36"/>
      <c r="H14" s="36"/>
    </row>
    <row r="15" spans="1:8" ht="13.5">
      <c r="A15" s="45" t="s">
        <v>82</v>
      </c>
      <c r="B15" s="23">
        <v>9</v>
      </c>
      <c r="C15" s="115"/>
      <c r="D15" s="36"/>
      <c r="E15" s="36"/>
      <c r="F15" s="36"/>
      <c r="G15" s="36"/>
      <c r="H15" s="36"/>
    </row>
    <row r="16" spans="1:8" ht="13.5">
      <c r="A16" s="45" t="s">
        <v>83</v>
      </c>
      <c r="B16" s="23">
        <v>10</v>
      </c>
      <c r="C16" s="115"/>
      <c r="D16" s="36"/>
      <c r="E16" s="36"/>
      <c r="F16" s="36"/>
      <c r="G16" s="36"/>
      <c r="H16" s="36"/>
    </row>
    <row r="17" spans="1:8" ht="13.5">
      <c r="A17" s="45" t="s">
        <v>84</v>
      </c>
      <c r="B17" s="23">
        <v>11</v>
      </c>
      <c r="C17" s="115"/>
      <c r="D17" s="36"/>
      <c r="E17" s="36"/>
      <c r="F17" s="36"/>
      <c r="G17" s="36"/>
      <c r="H17" s="36"/>
    </row>
    <row r="18" spans="1:8" ht="13.5">
      <c r="A18" s="45" t="s">
        <v>85</v>
      </c>
      <c r="B18" s="23">
        <v>12</v>
      </c>
      <c r="C18" s="115"/>
      <c r="D18" s="36"/>
      <c r="E18" s="36"/>
      <c r="F18" s="36"/>
      <c r="G18" s="36"/>
      <c r="H18" s="36"/>
    </row>
    <row r="19" spans="1:8" ht="26.25">
      <c r="A19" s="45" t="s">
        <v>180</v>
      </c>
      <c r="B19" s="23">
        <v>13</v>
      </c>
      <c r="C19" s="115"/>
      <c r="D19" s="36"/>
      <c r="E19" s="36"/>
      <c r="F19" s="36"/>
      <c r="G19" s="36"/>
      <c r="H19" s="36"/>
    </row>
    <row r="20" spans="1:8" ht="29.25" customHeight="1">
      <c r="A20" s="49" t="s">
        <v>87</v>
      </c>
      <c r="B20" s="50">
        <v>14</v>
      </c>
      <c r="C20" s="114"/>
      <c r="D20" s="114"/>
      <c r="E20" s="114"/>
      <c r="F20" s="114"/>
      <c r="G20" s="114"/>
      <c r="H20" s="114"/>
    </row>
    <row r="21" spans="1:8" ht="27.75" customHeight="1">
      <c r="A21" s="83">
        <v>2007</v>
      </c>
      <c r="B21" s="84"/>
      <c r="C21" s="84"/>
      <c r="D21" s="84"/>
      <c r="E21" s="84"/>
      <c r="F21" s="84"/>
      <c r="G21" s="84"/>
      <c r="H21" s="84"/>
    </row>
    <row r="22" spans="1:8" ht="26.25" customHeight="1">
      <c r="A22" s="34" t="s">
        <v>181</v>
      </c>
      <c r="B22" s="43">
        <v>1</v>
      </c>
      <c r="C22" s="114"/>
      <c r="D22" s="84"/>
      <c r="E22" s="84"/>
      <c r="F22" s="84"/>
      <c r="G22" s="84"/>
      <c r="H22" s="84"/>
    </row>
    <row r="23" spans="1:8" ht="26.25" customHeight="1">
      <c r="A23" s="34" t="s">
        <v>135</v>
      </c>
      <c r="B23" s="43">
        <v>2</v>
      </c>
      <c r="C23" s="116"/>
      <c r="D23" s="85"/>
      <c r="E23" s="85"/>
      <c r="F23" s="85"/>
      <c r="G23" s="85"/>
      <c r="H23" s="85"/>
    </row>
  </sheetData>
  <sheetProtection selectLockedCells="1" selectUnlockedCells="1"/>
  <mergeCells count="6">
    <mergeCell ref="A1:H1"/>
    <mergeCell ref="A3:A5"/>
    <mergeCell ref="B3:B5"/>
    <mergeCell ref="C3:D4"/>
    <mergeCell ref="E3:F4"/>
    <mergeCell ref="G3:H4"/>
  </mergeCells>
  <printOptions/>
  <pageMargins left="0.39375" right="0.39375" top="0.7875" bottom="0.393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5" sqref="B15"/>
    </sheetView>
  </sheetViews>
  <sheetFormatPr defaultColWidth="9.33203125" defaultRowHeight="12.75"/>
  <cols>
    <col min="1" max="1" width="70" style="0" customWidth="1"/>
    <col min="2" max="2" width="8.66015625" style="0" customWidth="1"/>
    <col min="3" max="3" width="9.5" style="0" customWidth="1"/>
    <col min="4" max="4" width="9.83203125" style="0" customWidth="1"/>
  </cols>
  <sheetData>
    <row r="1" ht="15">
      <c r="A1" s="56"/>
    </row>
    <row r="2" ht="15">
      <c r="A2" s="56" t="s">
        <v>182</v>
      </c>
    </row>
    <row r="3" spans="1:10" ht="15.75" customHeight="1">
      <c r="A3" s="112" t="s">
        <v>183</v>
      </c>
      <c r="B3" s="112"/>
      <c r="C3" s="112"/>
      <c r="D3" s="112"/>
      <c r="J3" s="17"/>
    </row>
    <row r="4" spans="1:4" ht="12.75" customHeight="1">
      <c r="A4" s="109"/>
      <c r="B4" s="109"/>
      <c r="C4" s="109" t="s">
        <v>29</v>
      </c>
      <c r="D4" s="109" t="s">
        <v>30</v>
      </c>
    </row>
    <row r="5" spans="1:4" ht="12.75">
      <c r="A5" s="109"/>
      <c r="B5" s="109"/>
      <c r="C5" s="109"/>
      <c r="D5" s="109"/>
    </row>
    <row r="6" spans="1:4" ht="12.75" customHeight="1">
      <c r="A6" s="109">
        <v>1</v>
      </c>
      <c r="B6" s="109"/>
      <c r="C6" s="23">
        <v>2</v>
      </c>
      <c r="D6" s="23">
        <v>3</v>
      </c>
    </row>
    <row r="7" spans="1:4" ht="25.5" customHeight="1">
      <c r="A7" s="113" t="s">
        <v>184</v>
      </c>
      <c r="B7" s="113"/>
      <c r="C7" s="23">
        <v>1</v>
      </c>
      <c r="D7" s="45"/>
    </row>
    <row r="8" spans="1:4" ht="25.5" customHeight="1">
      <c r="A8" s="113" t="s">
        <v>185</v>
      </c>
      <c r="B8" s="113"/>
      <c r="C8" s="23">
        <v>2</v>
      </c>
      <c r="D8" s="45"/>
    </row>
    <row r="9" spans="1:4" ht="25.5" customHeight="1">
      <c r="A9" s="113" t="s">
        <v>186</v>
      </c>
      <c r="B9" s="113"/>
      <c r="C9" s="23">
        <v>3</v>
      </c>
      <c r="D9" s="45"/>
    </row>
    <row r="10" ht="15">
      <c r="A10" s="86"/>
    </row>
    <row r="11" ht="15">
      <c r="A11" s="56" t="s">
        <v>187</v>
      </c>
    </row>
    <row r="12" ht="15">
      <c r="A12" s="20">
        <v>2009</v>
      </c>
    </row>
    <row r="13" spans="1:4" ht="63.75" customHeight="1">
      <c r="A13" s="43"/>
      <c r="B13" s="43" t="s">
        <v>29</v>
      </c>
      <c r="C13" s="43" t="s">
        <v>30</v>
      </c>
      <c r="D13" s="44" t="s">
        <v>188</v>
      </c>
    </row>
    <row r="14" spans="1:4" ht="12.75">
      <c r="A14" s="74">
        <v>1</v>
      </c>
      <c r="B14" s="23">
        <v>2</v>
      </c>
      <c r="C14" s="74">
        <v>3</v>
      </c>
      <c r="D14" s="74"/>
    </row>
    <row r="15" spans="1:4" ht="26.25">
      <c r="A15" s="45" t="s">
        <v>189</v>
      </c>
      <c r="B15" s="23">
        <v>1</v>
      </c>
      <c r="C15" s="45"/>
      <c r="D15" s="45"/>
    </row>
    <row r="16" spans="1:4" ht="26.25">
      <c r="A16" s="45" t="s">
        <v>190</v>
      </c>
      <c r="B16" s="23">
        <v>3</v>
      </c>
      <c r="C16" s="59">
        <f>SUM(C17:C21)</f>
        <v>0</v>
      </c>
      <c r="D16" s="59">
        <f>SUM(D17:D21)</f>
        <v>0</v>
      </c>
    </row>
    <row r="17" spans="1:4" ht="26.25">
      <c r="A17" s="87" t="s">
        <v>191</v>
      </c>
      <c r="B17" s="23">
        <v>4</v>
      </c>
      <c r="C17" s="45"/>
      <c r="D17" s="45"/>
    </row>
    <row r="18" spans="1:4" ht="12.75">
      <c r="A18" s="53" t="s">
        <v>192</v>
      </c>
      <c r="B18" s="23">
        <v>5</v>
      </c>
      <c r="C18" s="45"/>
      <c r="D18" s="45"/>
    </row>
    <row r="19" spans="1:4" ht="12.75">
      <c r="A19" s="53" t="s">
        <v>193</v>
      </c>
      <c r="B19" s="23">
        <v>6</v>
      </c>
      <c r="C19" s="45"/>
      <c r="D19" s="45"/>
    </row>
    <row r="20" spans="1:4" ht="12.75">
      <c r="A20" s="53" t="s">
        <v>194</v>
      </c>
      <c r="B20" s="23">
        <v>7</v>
      </c>
      <c r="C20" s="45"/>
      <c r="D20" s="45"/>
    </row>
    <row r="21" spans="1:4" ht="12.75">
      <c r="A21" s="53" t="s">
        <v>195</v>
      </c>
      <c r="B21" s="23">
        <v>8</v>
      </c>
      <c r="C21" s="45"/>
      <c r="D21" s="45"/>
    </row>
    <row r="22" ht="12.75">
      <c r="A22" s="88" t="s">
        <v>196</v>
      </c>
    </row>
    <row r="23" ht="17.25" customHeight="1">
      <c r="A23" s="28"/>
    </row>
    <row r="24" ht="17.25" customHeight="1">
      <c r="A24" s="28"/>
    </row>
    <row r="25" ht="17.25" customHeight="1">
      <c r="A25" s="28"/>
    </row>
  </sheetData>
  <sheetProtection selectLockedCells="1" selectUnlockedCells="1"/>
  <mergeCells count="8">
    <mergeCell ref="A8:B8"/>
    <mergeCell ref="A9:B9"/>
    <mergeCell ref="A3:D3"/>
    <mergeCell ref="A4:B5"/>
    <mergeCell ref="C4:C5"/>
    <mergeCell ref="D4:D5"/>
    <mergeCell ref="A6:B6"/>
    <mergeCell ref="A7:B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Никулина Светлана Леонидовна</cp:lastModifiedBy>
  <dcterms:modified xsi:type="dcterms:W3CDTF">2017-11-08T08:16:35Z</dcterms:modified>
  <cp:category/>
  <cp:version/>
  <cp:contentType/>
  <cp:contentStatus/>
</cp:coreProperties>
</file>